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<sst xmlns="http://schemas.openxmlformats.org/spreadsheetml/2006/main" count="203" uniqueCount="107">
  <si>
    <t>Боряна Тихолова (СКГ Боулинг)</t>
  </si>
  <si>
    <t>Стоян Янински (Корона)</t>
  </si>
  <si>
    <t>Деница Тихолова (СКГ Боулинг)</t>
  </si>
  <si>
    <t>Нино Трендафилов (Корона)</t>
  </si>
  <si>
    <t>Николай Петров (Касабов Спорт)</t>
  </si>
  <si>
    <t>Антон Чернев (Левски)</t>
  </si>
  <si>
    <t>Иво Терзиев (Левски)</t>
  </si>
  <si>
    <t>Чавдар Василев (Страикърс)</t>
  </si>
  <si>
    <t>Биляна Йошовска (Левски)</t>
  </si>
  <si>
    <t>Николай Мадолев (Корона)</t>
  </si>
  <si>
    <t>Славчо Кордев (Корона)</t>
  </si>
  <si>
    <t>Чавдар Велинов (Касабов Спорт)</t>
  </si>
  <si>
    <t>Светослав Бечев (Ескалибур)</t>
  </si>
  <si>
    <t>Антон Иванов (Акваленд)</t>
  </si>
  <si>
    <t>Георги Гочев (Мега)</t>
  </si>
  <si>
    <t>Таня Стойкова (Касабов Спорт)</t>
  </si>
  <si>
    <t>Стоян Дойчинов (Страйкърс)</t>
  </si>
  <si>
    <t>Бахтиар Хасан (Акваленд)</t>
  </si>
  <si>
    <t>Мирослав Рачков (ЦСКА)</t>
  </si>
  <si>
    <t>Константин Маджаров (Касабов Спорт)</t>
  </si>
  <si>
    <t>Камелия Георгиева (Касабов Спорт)</t>
  </si>
  <si>
    <t>Веселин Петров (Касабов Спорт)</t>
  </si>
  <si>
    <t>Иван Шакин (Корона)</t>
  </si>
  <si>
    <t>Георги Стайков (Касабов Спорт)</t>
  </si>
  <si>
    <t>Христина Маринова (Касабов Спорт)</t>
  </si>
  <si>
    <t>Райна Петрова (Касабов Спорт)</t>
  </si>
  <si>
    <t>Ваня Петрова (Академик)</t>
  </si>
  <si>
    <t>Добромир Василев (Милениум)</t>
  </si>
  <si>
    <t>Адриян Александров (Левски)</t>
  </si>
  <si>
    <t>Илия Узунов (Корона)</t>
  </si>
  <si>
    <t>Цветан Петров (Академик)</t>
  </si>
  <si>
    <t>Юлия Симонска (Корона)</t>
  </si>
  <si>
    <t>Емил Христов (ЦСКА)</t>
  </si>
  <si>
    <t>Християна Инкьова (Корона)</t>
  </si>
  <si>
    <t>Иван Данов (Левски)</t>
  </si>
  <si>
    <t>Александър Попов (Левски)</t>
  </si>
  <si>
    <t>Мариета Иванова (Левски)</t>
  </si>
  <si>
    <t>Цоло Георгиев (Левски)</t>
  </si>
  <si>
    <t>Пламен Кунев (Левски)</t>
  </si>
  <si>
    <t>Полина Георгиева (Страйк Мания)</t>
  </si>
  <si>
    <t>Тихомир Христов (Акваленд)</t>
  </si>
  <si>
    <t>Жорж Алекян (Касабов Спорт)</t>
  </si>
  <si>
    <t>Светлин Цветков (СКГ Боулинг)</t>
  </si>
  <si>
    <t>Цветанка Иванова (ЦСКА)</t>
  </si>
  <si>
    <t>Методи Киров (Корона)</t>
  </si>
  <si>
    <t>Георги Недков (Левски)</t>
  </si>
  <si>
    <t>Христо Бачев (Корона)</t>
  </si>
  <si>
    <t>Йордан Кьосев (Академик)</t>
  </si>
  <si>
    <t>Мавитан Чифтчи (Страйкърс)</t>
  </si>
  <si>
    <t>Боян Донов (Галакси)</t>
  </si>
  <si>
    <t>Борис Панайотов (Мега)</t>
  </si>
  <si>
    <t>София Христова (Академик)</t>
  </si>
  <si>
    <t>Антонис Бекас (Мега)</t>
  </si>
  <si>
    <t>Пламен Недялков (Страйк Мания)</t>
  </si>
  <si>
    <t>Марина Стефанова (ЦСКА)</t>
  </si>
  <si>
    <t>Юли Петров (Мега)</t>
  </si>
  <si>
    <t>Николай Филипов (ЦСКА)</t>
  </si>
  <si>
    <t>Бранко Сергиевски (ЦСКА)</t>
  </si>
  <si>
    <t>Радосвет Николов (ЦСКА)</t>
  </si>
  <si>
    <t>Димитър Попов (Академик)</t>
  </si>
  <si>
    <t>Явор Миланов (Академик)</t>
  </si>
  <si>
    <t>Полина Шишманова (Страйк Мания)</t>
  </si>
  <si>
    <t>Георги Димитров (Академик)</t>
  </si>
  <si>
    <t>Димитър Чавдаров (Страйкърс)</t>
  </si>
  <si>
    <t>Радослав Тенчев (Касабов Спорт)</t>
  </si>
  <si>
    <t>Красимир Георгиев (Страйкърс)</t>
  </si>
  <si>
    <t>Петьо Дамянов (Страйк Мания)</t>
  </si>
  <si>
    <t>Тодор Личев (Страйкърс)</t>
  </si>
  <si>
    <t>Радка Дангова (Страйкърс)</t>
  </si>
  <si>
    <t>Асен Петров (Левски)</t>
  </si>
  <si>
    <t>Ивайло Кехайов (Страйк Мания)</t>
  </si>
  <si>
    <t>Калоян Иванов (Левски)</t>
  </si>
  <si>
    <t>Захари Стайков (АТИА)</t>
  </si>
  <si>
    <t>Георги Димов (Мега)</t>
  </si>
  <si>
    <t>Пламен Станчев (Мега)</t>
  </si>
  <si>
    <t>Руслан Василев (ЦСКА)</t>
  </si>
  <si>
    <t>Адитя Шарма (Страйк Мания)</t>
  </si>
  <si>
    <t>Силвия Венкова (Левски)</t>
  </si>
  <si>
    <t>Любомир Кордев (Корона)</t>
  </si>
  <si>
    <t>Павел Кьосев (ЦСКА)</t>
  </si>
  <si>
    <t>Заби Сикандер (АТИА)</t>
  </si>
  <si>
    <t>Александър Лефтеров (АТИА)</t>
  </si>
  <si>
    <t>Иво Иванов (ЦСКА)</t>
  </si>
  <si>
    <t>Мария Николова (Касабов Спорт)</t>
  </si>
  <si>
    <t>Георги Божилов (Страйк Мания)</t>
  </si>
  <si>
    <t>Антон Трифонов (Левски)</t>
  </si>
  <si>
    <t>Христо Георгиев (Страйкърс)</t>
  </si>
  <si>
    <t>Мохамед Кадра (Страйк Мания)</t>
  </si>
  <si>
    <t>Кирил Кирилов (Галакси)</t>
  </si>
  <si>
    <t>Станимир Върбев (Милениум)</t>
  </si>
  <si>
    <t>Димитър Маджаров (Касабов Спорт)</t>
  </si>
  <si>
    <t>Радослав Сонев (Милениум)</t>
  </si>
  <si>
    <t>Тодор Йорданов (ЦСКА)</t>
  </si>
  <si>
    <t>Андрей Нещерев (Страйкърс)</t>
  </si>
  <si>
    <t>Атик Сикандер (Мега)</t>
  </si>
  <si>
    <t>Никола Николов (Страйк Мания)</t>
  </si>
  <si>
    <t>Владимир Ботушаров (Акваленд)</t>
  </si>
  <si>
    <t>Диди Илиева (Галакси)</t>
  </si>
  <si>
    <t>Общо класиране - мъже и жени - А &amp; Б групи по среден резултат от 3-ти кръг</t>
  </si>
  <si>
    <t>А</t>
  </si>
  <si>
    <t>Б</t>
  </si>
  <si>
    <t>sum</t>
  </si>
  <si>
    <t>avg</t>
  </si>
  <si>
    <t xml:space="preserve">high game </t>
  </si>
  <si>
    <t>group</t>
  </si>
  <si>
    <t>name, bowling team</t>
  </si>
  <si>
    <t>No.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</si>
</sst>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22"/>
      <name val="Arial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rgb="FFFF0000"/>
      <name val="Calibri"/>
      <family val="2"/>
    </font>
    <font>
      <sz val="8"/>
      <color theme="0" tint="-0.1499900072813034"/>
      <name val="Arial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5" applyFont="1" applyFill="1">
      <alignment/>
      <protection/>
    </xf>
    <xf numFmtId="0" fontId="42" fillId="0" borderId="0" xfId="0" applyFont="1" applyAlignment="1">
      <alignment/>
    </xf>
    <xf numFmtId="2" fontId="4" fillId="0" borderId="0" xfId="55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>
      <alignment/>
      <protection/>
    </xf>
    <xf numFmtId="0" fontId="0" fillId="0" borderId="0" xfId="0" applyBorder="1" applyAlignment="1">
      <alignment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3" fillId="0" borderId="0" xfId="0" applyFont="1" applyAlignment="1">
      <alignment horizontal="center" vertical="center"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2" fontId="4" fillId="0" borderId="0" xfId="55" applyNumberFormat="1" applyFont="1" applyBorder="1" applyAlignment="1">
      <alignment horizontal="center"/>
      <protection/>
    </xf>
    <xf numFmtId="0" fontId="45" fillId="0" borderId="0" xfId="55" applyFont="1" applyAlignment="1">
      <alignment horizontal="center"/>
      <protection/>
    </xf>
    <xf numFmtId="0" fontId="45" fillId="0" borderId="0" xfId="55" applyFont="1" applyBorder="1" applyAlignment="1">
      <alignment horizontal="center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lgarianbowlingf.com/downloads/downloads_upload/Results/3b-Shu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тати"/>
      <sheetName val="Класиране след квалификации"/>
      <sheetName val="Elimination"/>
      <sheetName val="Крайно Класиране"/>
      <sheetName val="Sheet1"/>
    </sheetNames>
    <sheetDataSet>
      <sheetData sheetId="0">
        <row r="2">
          <cell r="B2" t="str">
            <v>Адриян Александров (Левски)</v>
          </cell>
          <cell r="C2">
            <v>123</v>
          </cell>
          <cell r="D2">
            <v>118</v>
          </cell>
          <cell r="E2">
            <v>140</v>
          </cell>
          <cell r="F2">
            <v>138</v>
          </cell>
          <cell r="G2">
            <v>169</v>
          </cell>
          <cell r="H2">
            <v>182</v>
          </cell>
        </row>
        <row r="3">
          <cell r="B3" t="str">
            <v>Александър Попов (Левски)</v>
          </cell>
          <cell r="C3">
            <v>127</v>
          </cell>
          <cell r="D3">
            <v>143</v>
          </cell>
          <cell r="E3">
            <v>122</v>
          </cell>
          <cell r="F3">
            <v>164</v>
          </cell>
          <cell r="G3">
            <v>127</v>
          </cell>
          <cell r="H3">
            <v>132</v>
          </cell>
        </row>
        <row r="4">
          <cell r="B4" t="str">
            <v>Антон Иванов (Акваленд)</v>
          </cell>
          <cell r="C4">
            <v>179</v>
          </cell>
          <cell r="D4">
            <v>124</v>
          </cell>
          <cell r="E4">
            <v>151</v>
          </cell>
          <cell r="F4">
            <v>129</v>
          </cell>
          <cell r="G4">
            <v>181</v>
          </cell>
          <cell r="H4">
            <v>195</v>
          </cell>
        </row>
        <row r="5">
          <cell r="B5" t="str">
            <v>Антон Чернев (Левски)</v>
          </cell>
          <cell r="C5">
            <v>170</v>
          </cell>
          <cell r="D5">
            <v>146</v>
          </cell>
          <cell r="E5">
            <v>190</v>
          </cell>
          <cell r="F5">
            <v>161</v>
          </cell>
          <cell r="G5">
            <v>157</v>
          </cell>
          <cell r="H5">
            <v>180</v>
          </cell>
        </row>
        <row r="6">
          <cell r="B6" t="str">
            <v>Бахтиар Хасан (Акваленд)</v>
          </cell>
          <cell r="C6">
            <v>149</v>
          </cell>
          <cell r="D6">
            <v>163</v>
          </cell>
          <cell r="E6">
            <v>160</v>
          </cell>
          <cell r="F6">
            <v>161</v>
          </cell>
          <cell r="G6">
            <v>152</v>
          </cell>
          <cell r="H6">
            <v>138</v>
          </cell>
        </row>
        <row r="7">
          <cell r="B7" t="str">
            <v>Биляна Йошовска (Левски)</v>
          </cell>
          <cell r="C7">
            <v>133</v>
          </cell>
          <cell r="D7">
            <v>178</v>
          </cell>
          <cell r="E7">
            <v>154</v>
          </cell>
          <cell r="F7">
            <v>129</v>
          </cell>
          <cell r="G7">
            <v>185</v>
          </cell>
          <cell r="H7">
            <v>203</v>
          </cell>
        </row>
        <row r="8">
          <cell r="B8" t="str">
            <v>Боряна Тихолова (СКГ Боулинг)</v>
          </cell>
          <cell r="C8">
            <v>149</v>
          </cell>
          <cell r="D8">
            <v>182</v>
          </cell>
          <cell r="E8">
            <v>156</v>
          </cell>
          <cell r="F8">
            <v>200</v>
          </cell>
          <cell r="G8">
            <v>168</v>
          </cell>
          <cell r="H8">
            <v>185</v>
          </cell>
        </row>
        <row r="9">
          <cell r="B9" t="str">
            <v>Ваня Петрова (Академик)</v>
          </cell>
          <cell r="C9">
            <v>140</v>
          </cell>
          <cell r="D9">
            <v>108</v>
          </cell>
          <cell r="E9">
            <v>143</v>
          </cell>
          <cell r="F9">
            <v>176</v>
          </cell>
          <cell r="G9">
            <v>132</v>
          </cell>
          <cell r="H9">
            <v>184</v>
          </cell>
        </row>
        <row r="10">
          <cell r="B10" t="str">
            <v>Веселин Петров (Касабов Спорт)</v>
          </cell>
          <cell r="C10">
            <v>120</v>
          </cell>
          <cell r="D10">
            <v>221</v>
          </cell>
          <cell r="E10">
            <v>119</v>
          </cell>
          <cell r="F10">
            <v>154</v>
          </cell>
          <cell r="G10">
            <v>153</v>
          </cell>
          <cell r="H10">
            <v>134</v>
          </cell>
        </row>
        <row r="11">
          <cell r="B11" t="str">
            <v>Георги Гочев (Мега)</v>
          </cell>
          <cell r="C11">
            <v>187</v>
          </cell>
          <cell r="D11">
            <v>159</v>
          </cell>
          <cell r="E11">
            <v>158</v>
          </cell>
          <cell r="F11">
            <v>141</v>
          </cell>
          <cell r="G11">
            <v>147</v>
          </cell>
          <cell r="H11">
            <v>148</v>
          </cell>
        </row>
        <row r="12">
          <cell r="B12" t="str">
            <v>Георги Недков (Левски)</v>
          </cell>
          <cell r="C12">
            <v>120</v>
          </cell>
          <cell r="D12">
            <v>104</v>
          </cell>
          <cell r="E12">
            <v>141</v>
          </cell>
          <cell r="F12">
            <v>122</v>
          </cell>
          <cell r="G12">
            <v>129</v>
          </cell>
          <cell r="H12">
            <v>114</v>
          </cell>
        </row>
        <row r="13">
          <cell r="B13" t="str">
            <v>Георги Стайков (Касабов Спорт)</v>
          </cell>
          <cell r="C13">
            <v>135</v>
          </cell>
          <cell r="D13">
            <v>115</v>
          </cell>
          <cell r="E13">
            <v>151</v>
          </cell>
          <cell r="F13">
            <v>187</v>
          </cell>
          <cell r="G13">
            <v>146</v>
          </cell>
          <cell r="H13">
            <v>156</v>
          </cell>
        </row>
        <row r="14">
          <cell r="B14" t="str">
            <v>Деница Тихолова (СКГ Боулинг)</v>
          </cell>
          <cell r="C14">
            <v>179</v>
          </cell>
          <cell r="D14">
            <v>136</v>
          </cell>
          <cell r="E14">
            <v>164</v>
          </cell>
          <cell r="F14">
            <v>180</v>
          </cell>
          <cell r="G14">
            <v>193</v>
          </cell>
          <cell r="H14">
            <v>165</v>
          </cell>
        </row>
        <row r="15">
          <cell r="B15" t="str">
            <v>Добромир Василев (Милениум)</v>
          </cell>
          <cell r="C15">
            <v>113</v>
          </cell>
          <cell r="D15">
            <v>154</v>
          </cell>
          <cell r="E15">
            <v>130</v>
          </cell>
          <cell r="F15">
            <v>150</v>
          </cell>
          <cell r="G15">
            <v>178</v>
          </cell>
          <cell r="H15">
            <v>151</v>
          </cell>
        </row>
        <row r="16">
          <cell r="B16" t="str">
            <v>Емил Христов (ЦСКА)</v>
          </cell>
          <cell r="C16">
            <v>118</v>
          </cell>
          <cell r="D16">
            <v>137</v>
          </cell>
          <cell r="E16">
            <v>120</v>
          </cell>
          <cell r="F16">
            <v>157</v>
          </cell>
          <cell r="G16">
            <v>171</v>
          </cell>
          <cell r="H16">
            <v>136</v>
          </cell>
        </row>
        <row r="17">
          <cell r="B17" t="str">
            <v>Жорж Алекян (Касабов Спорт)</v>
          </cell>
          <cell r="C17">
            <v>155</v>
          </cell>
          <cell r="D17">
            <v>125</v>
          </cell>
          <cell r="E17">
            <v>128</v>
          </cell>
          <cell r="F17">
            <v>120</v>
          </cell>
          <cell r="G17">
            <v>119</v>
          </cell>
          <cell r="H17">
            <v>154</v>
          </cell>
        </row>
        <row r="18">
          <cell r="B18" t="str">
            <v>Иван Данов (Левски)</v>
          </cell>
          <cell r="C18">
            <v>152</v>
          </cell>
          <cell r="D18">
            <v>138</v>
          </cell>
          <cell r="E18">
            <v>117</v>
          </cell>
          <cell r="F18">
            <v>155</v>
          </cell>
          <cell r="G18">
            <v>157</v>
          </cell>
          <cell r="H18">
            <v>106</v>
          </cell>
        </row>
        <row r="19">
          <cell r="B19" t="str">
            <v>Иван Шакин (Корона)</v>
          </cell>
          <cell r="C19">
            <v>195</v>
          </cell>
          <cell r="D19">
            <v>149</v>
          </cell>
          <cell r="E19">
            <v>124</v>
          </cell>
          <cell r="F19">
            <v>151</v>
          </cell>
          <cell r="G19">
            <v>142</v>
          </cell>
          <cell r="H19">
            <v>136</v>
          </cell>
        </row>
        <row r="20">
          <cell r="B20" t="str">
            <v>Иво Терзиев (Левски)</v>
          </cell>
          <cell r="C20">
            <v>154</v>
          </cell>
          <cell r="D20">
            <v>176</v>
          </cell>
          <cell r="E20">
            <v>148</v>
          </cell>
          <cell r="F20">
            <v>191</v>
          </cell>
          <cell r="G20">
            <v>181</v>
          </cell>
          <cell r="H20">
            <v>142</v>
          </cell>
        </row>
        <row r="21">
          <cell r="B21" t="str">
            <v>Илия Узунов (Корона)</v>
          </cell>
          <cell r="C21">
            <v>125</v>
          </cell>
          <cell r="D21">
            <v>152</v>
          </cell>
          <cell r="E21">
            <v>124</v>
          </cell>
          <cell r="F21">
            <v>199</v>
          </cell>
          <cell r="G21">
            <v>147</v>
          </cell>
          <cell r="H21">
            <v>114</v>
          </cell>
        </row>
        <row r="22">
          <cell r="B22" t="str">
            <v>Йордан Кьосев (Академик)</v>
          </cell>
          <cell r="C22">
            <v>104</v>
          </cell>
          <cell r="D22">
            <v>78</v>
          </cell>
          <cell r="E22">
            <v>69</v>
          </cell>
          <cell r="F22">
            <v>109</v>
          </cell>
          <cell r="G22">
            <v>110</v>
          </cell>
          <cell r="H22">
            <v>140</v>
          </cell>
        </row>
        <row r="23">
          <cell r="B23" t="str">
            <v>Камелия Георгиева (Касабов Спорт)</v>
          </cell>
          <cell r="C23">
            <v>130</v>
          </cell>
          <cell r="D23">
            <v>134</v>
          </cell>
          <cell r="E23">
            <v>164</v>
          </cell>
          <cell r="F23">
            <v>166</v>
          </cell>
          <cell r="G23">
            <v>146</v>
          </cell>
          <cell r="H23">
            <v>168</v>
          </cell>
        </row>
        <row r="24">
          <cell r="B24" t="str">
            <v>Константин Маджаров (Касабов Спорт)</v>
          </cell>
          <cell r="C24">
            <v>120</v>
          </cell>
          <cell r="D24">
            <v>136</v>
          </cell>
          <cell r="E24">
            <v>142</v>
          </cell>
          <cell r="F24">
            <v>192</v>
          </cell>
          <cell r="G24">
            <v>190</v>
          </cell>
          <cell r="H24">
            <v>133</v>
          </cell>
        </row>
        <row r="25">
          <cell r="B25" t="str">
            <v>Мариета Иванова (Левски)</v>
          </cell>
          <cell r="C25">
            <v>134</v>
          </cell>
          <cell r="D25">
            <v>137</v>
          </cell>
          <cell r="E25">
            <v>119</v>
          </cell>
          <cell r="F25">
            <v>127</v>
          </cell>
          <cell r="G25">
            <v>163</v>
          </cell>
          <cell r="H25">
            <v>132</v>
          </cell>
        </row>
        <row r="26">
          <cell r="B26" t="str">
            <v>Методи Киров (Корона)</v>
          </cell>
          <cell r="C26">
            <v>143</v>
          </cell>
          <cell r="D26">
            <v>159</v>
          </cell>
          <cell r="E26">
            <v>108</v>
          </cell>
          <cell r="F26">
            <v>121</v>
          </cell>
          <cell r="G26">
            <v>123</v>
          </cell>
          <cell r="H26">
            <v>115</v>
          </cell>
        </row>
        <row r="27">
          <cell r="B27" t="str">
            <v>Мирослав Рачков (ЦСКА)</v>
          </cell>
          <cell r="C27">
            <v>161</v>
          </cell>
          <cell r="D27">
            <v>136</v>
          </cell>
          <cell r="E27">
            <v>149</v>
          </cell>
          <cell r="F27">
            <v>160</v>
          </cell>
          <cell r="G27">
            <v>150</v>
          </cell>
          <cell r="H27">
            <v>167</v>
          </cell>
        </row>
        <row r="28">
          <cell r="B28" t="str">
            <v>Николай Мадолев (Корона)</v>
          </cell>
          <cell r="C28">
            <v>176</v>
          </cell>
          <cell r="D28">
            <v>152</v>
          </cell>
          <cell r="E28">
            <v>128</v>
          </cell>
          <cell r="F28">
            <v>160</v>
          </cell>
          <cell r="G28">
            <v>202</v>
          </cell>
          <cell r="H28">
            <v>159</v>
          </cell>
        </row>
        <row r="29">
          <cell r="B29" t="str">
            <v>Николай Петров (Касабов Спорт)</v>
          </cell>
          <cell r="C29">
            <v>149</v>
          </cell>
          <cell r="D29">
            <v>188</v>
          </cell>
          <cell r="E29">
            <v>159</v>
          </cell>
          <cell r="F29">
            <v>162</v>
          </cell>
          <cell r="G29">
            <v>187</v>
          </cell>
          <cell r="H29">
            <v>168</v>
          </cell>
        </row>
        <row r="30">
          <cell r="B30" t="str">
            <v>Нино Трендафилов (Корона)</v>
          </cell>
          <cell r="C30">
            <v>210</v>
          </cell>
          <cell r="D30">
            <v>154</v>
          </cell>
          <cell r="E30">
            <v>127</v>
          </cell>
          <cell r="F30">
            <v>170</v>
          </cell>
          <cell r="G30">
            <v>151</v>
          </cell>
          <cell r="H30">
            <v>202</v>
          </cell>
        </row>
        <row r="31">
          <cell r="B31" t="str">
            <v>Пламен Кунев (Левски)</v>
          </cell>
          <cell r="C31">
            <v>145</v>
          </cell>
          <cell r="D31">
            <v>141</v>
          </cell>
          <cell r="E31">
            <v>106</v>
          </cell>
          <cell r="F31">
            <v>145</v>
          </cell>
          <cell r="G31">
            <v>146</v>
          </cell>
          <cell r="H31">
            <v>120</v>
          </cell>
        </row>
        <row r="32">
          <cell r="B32" t="str">
            <v>Полина Георгиева (Страйк Мания)</v>
          </cell>
          <cell r="C32">
            <v>141</v>
          </cell>
          <cell r="D32">
            <v>132</v>
          </cell>
          <cell r="E32">
            <v>102</v>
          </cell>
          <cell r="F32">
            <v>139</v>
          </cell>
          <cell r="G32">
            <v>126</v>
          </cell>
          <cell r="H32">
            <v>163</v>
          </cell>
        </row>
        <row r="33">
          <cell r="B33" t="str">
            <v>Райна Петрова (Касабов Спорт)</v>
          </cell>
          <cell r="C33">
            <v>125</v>
          </cell>
          <cell r="D33">
            <v>131</v>
          </cell>
          <cell r="E33">
            <v>117</v>
          </cell>
          <cell r="F33">
            <v>141</v>
          </cell>
          <cell r="G33">
            <v>188</v>
          </cell>
          <cell r="H33">
            <v>184</v>
          </cell>
        </row>
        <row r="34">
          <cell r="B34" t="str">
            <v>Светлин Цветков (СКГ Боулинг)</v>
          </cell>
          <cell r="C34">
            <v>138</v>
          </cell>
          <cell r="D34">
            <v>140</v>
          </cell>
          <cell r="E34">
            <v>111</v>
          </cell>
          <cell r="F34">
            <v>113</v>
          </cell>
          <cell r="G34">
            <v>160</v>
          </cell>
          <cell r="H34">
            <v>131</v>
          </cell>
        </row>
        <row r="35">
          <cell r="B35" t="str">
            <v>Светослав Бечев (Ескалибур)</v>
          </cell>
          <cell r="C35">
            <v>161</v>
          </cell>
          <cell r="D35">
            <v>159</v>
          </cell>
          <cell r="E35">
            <v>164</v>
          </cell>
          <cell r="F35">
            <v>180</v>
          </cell>
          <cell r="G35">
            <v>140</v>
          </cell>
          <cell r="H35">
            <v>156</v>
          </cell>
        </row>
        <row r="36">
          <cell r="B36" t="str">
            <v>Славчо Кордев (Корона)</v>
          </cell>
          <cell r="C36">
            <v>193</v>
          </cell>
          <cell r="D36">
            <v>160</v>
          </cell>
          <cell r="E36">
            <v>146</v>
          </cell>
          <cell r="F36">
            <v>151</v>
          </cell>
          <cell r="G36">
            <v>168</v>
          </cell>
          <cell r="H36">
            <v>152</v>
          </cell>
        </row>
        <row r="37">
          <cell r="B37" t="str">
            <v>Стоян Дойчинов (Страйкърс)</v>
          </cell>
          <cell r="C37">
            <v>165</v>
          </cell>
          <cell r="D37">
            <v>120</v>
          </cell>
          <cell r="E37">
            <v>172</v>
          </cell>
          <cell r="F37">
            <v>153</v>
          </cell>
          <cell r="G37">
            <v>159</v>
          </cell>
          <cell r="H37">
            <v>156</v>
          </cell>
        </row>
        <row r="38">
          <cell r="B38" t="str">
            <v>Стоян Янински (Корона)</v>
          </cell>
          <cell r="C38">
            <v>157</v>
          </cell>
          <cell r="D38">
            <v>202</v>
          </cell>
          <cell r="E38">
            <v>177</v>
          </cell>
          <cell r="F38">
            <v>160</v>
          </cell>
          <cell r="G38">
            <v>177</v>
          </cell>
          <cell r="H38">
            <v>164</v>
          </cell>
        </row>
        <row r="39">
          <cell r="B39" t="str">
            <v>Таня Стойкова (Касабов Спорт)</v>
          </cell>
          <cell r="C39">
            <v>162</v>
          </cell>
          <cell r="D39">
            <v>158</v>
          </cell>
          <cell r="E39">
            <v>159</v>
          </cell>
          <cell r="F39">
            <v>161</v>
          </cell>
          <cell r="G39">
            <v>152</v>
          </cell>
          <cell r="H39">
            <v>145</v>
          </cell>
        </row>
        <row r="40">
          <cell r="B40" t="str">
            <v>Тихомир Христов (Акваленд)</v>
          </cell>
          <cell r="C40">
            <v>141</v>
          </cell>
          <cell r="D40">
            <v>108</v>
          </cell>
          <cell r="E40">
            <v>185</v>
          </cell>
          <cell r="F40">
            <v>128</v>
          </cell>
          <cell r="G40">
            <v>103</v>
          </cell>
          <cell r="H40">
            <v>136</v>
          </cell>
        </row>
        <row r="41">
          <cell r="B41" t="str">
            <v>Христина Маринова (Касабов Спорт)</v>
          </cell>
          <cell r="C41">
            <v>133</v>
          </cell>
          <cell r="D41">
            <v>168</v>
          </cell>
          <cell r="E41">
            <v>167</v>
          </cell>
          <cell r="F41">
            <v>122</v>
          </cell>
          <cell r="G41">
            <v>131</v>
          </cell>
          <cell r="H41">
            <v>167</v>
          </cell>
        </row>
        <row r="42">
          <cell r="B42" t="str">
            <v>Християна Инкьова (Корона)</v>
          </cell>
          <cell r="C42">
            <v>129</v>
          </cell>
          <cell r="D42">
            <v>147</v>
          </cell>
          <cell r="E42">
            <v>140</v>
          </cell>
          <cell r="F42">
            <v>141</v>
          </cell>
          <cell r="G42">
            <v>148</v>
          </cell>
          <cell r="H42">
            <v>128</v>
          </cell>
        </row>
        <row r="43">
          <cell r="B43" t="str">
            <v>Христо Бачев (Корона)</v>
          </cell>
          <cell r="C43">
            <v>84</v>
          </cell>
          <cell r="D43">
            <v>107</v>
          </cell>
          <cell r="E43">
            <v>84</v>
          </cell>
          <cell r="F43">
            <v>138</v>
          </cell>
          <cell r="G43">
            <v>124</v>
          </cell>
          <cell r="H43">
            <v>137</v>
          </cell>
        </row>
        <row r="44">
          <cell r="B44" t="str">
            <v>Цветан Петров (Академик)</v>
          </cell>
          <cell r="C44">
            <v>122</v>
          </cell>
          <cell r="D44">
            <v>181</v>
          </cell>
          <cell r="E44">
            <v>146</v>
          </cell>
          <cell r="F44">
            <v>176</v>
          </cell>
          <cell r="G44">
            <v>99</v>
          </cell>
          <cell r="H44">
            <v>128</v>
          </cell>
        </row>
        <row r="45">
          <cell r="B45" t="str">
            <v>Цветанка Иванова (ЦСКА)</v>
          </cell>
          <cell r="C45">
            <v>165</v>
          </cell>
          <cell r="D45">
            <v>129</v>
          </cell>
          <cell r="E45">
            <v>122</v>
          </cell>
          <cell r="F45">
            <v>122</v>
          </cell>
          <cell r="G45">
            <v>131</v>
          </cell>
          <cell r="H45">
            <v>106</v>
          </cell>
        </row>
        <row r="46">
          <cell r="B46" t="str">
            <v>Цоло Георгиев (Левски)</v>
          </cell>
          <cell r="C46">
            <v>136</v>
          </cell>
          <cell r="D46">
            <v>140</v>
          </cell>
          <cell r="E46">
            <v>149</v>
          </cell>
          <cell r="F46">
            <v>143</v>
          </cell>
          <cell r="G46">
            <v>125</v>
          </cell>
          <cell r="H46">
            <v>117</v>
          </cell>
        </row>
        <row r="47">
          <cell r="B47" t="str">
            <v>Чавдар Василев (Страикърс)</v>
          </cell>
          <cell r="C47">
            <v>180</v>
          </cell>
          <cell r="D47">
            <v>154</v>
          </cell>
          <cell r="E47">
            <v>158</v>
          </cell>
          <cell r="F47">
            <v>170</v>
          </cell>
          <cell r="G47">
            <v>180</v>
          </cell>
          <cell r="H47">
            <v>146</v>
          </cell>
        </row>
        <row r="48">
          <cell r="B48" t="str">
            <v>Чавдар Велинов (Касабов Спорт)</v>
          </cell>
          <cell r="C48">
            <v>127</v>
          </cell>
          <cell r="D48">
            <v>143</v>
          </cell>
          <cell r="E48">
            <v>221</v>
          </cell>
          <cell r="F48">
            <v>166</v>
          </cell>
          <cell r="G48">
            <v>152</v>
          </cell>
          <cell r="H48">
            <v>156</v>
          </cell>
        </row>
        <row r="49">
          <cell r="B49" t="str">
            <v>Юлия Симонска (Корона)</v>
          </cell>
          <cell r="C49">
            <v>128</v>
          </cell>
          <cell r="D49">
            <v>162</v>
          </cell>
          <cell r="E49">
            <v>140</v>
          </cell>
          <cell r="F49">
            <v>130</v>
          </cell>
          <cell r="G49">
            <v>130</v>
          </cell>
          <cell r="H49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4">
      <selection activeCell="G24" sqref="G24"/>
    </sheetView>
  </sheetViews>
  <sheetFormatPr defaultColWidth="9.140625" defaultRowHeight="15"/>
  <cols>
    <col min="1" max="1" width="5.57421875" style="8" customWidth="1"/>
    <col min="2" max="2" width="31.140625" style="0" bestFit="1" customWidth="1"/>
    <col min="3" max="3" width="9.57421875" style="12" customWidth="1"/>
    <col min="4" max="9" width="6.7109375" style="4" customWidth="1"/>
    <col min="10" max="10" width="9.140625" style="12" customWidth="1"/>
    <col min="11" max="11" width="9.140625" style="4" customWidth="1"/>
    <col min="12" max="12" width="11.57421875" style="4" customWidth="1"/>
  </cols>
  <sheetData>
    <row r="1" spans="1:12" ht="18.75">
      <c r="A1" s="26" t="s">
        <v>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13"/>
      <c r="B2" s="13"/>
      <c r="C2" s="14"/>
      <c r="D2" s="13"/>
      <c r="E2" s="13"/>
      <c r="F2" s="13"/>
      <c r="G2" s="13"/>
      <c r="H2" s="13"/>
      <c r="I2" s="13"/>
      <c r="J2" s="13"/>
      <c r="K2" s="13"/>
      <c r="L2" s="13"/>
    </row>
    <row r="3" spans="1:12" s="23" customFormat="1" ht="12.75">
      <c r="A3" s="25" t="s">
        <v>106</v>
      </c>
      <c r="B3" s="24" t="s">
        <v>105</v>
      </c>
      <c r="C3" s="23" t="s">
        <v>104</v>
      </c>
      <c r="D3" s="23">
        <v>1</v>
      </c>
      <c r="E3" s="23">
        <v>2</v>
      </c>
      <c r="F3" s="23">
        <v>3</v>
      </c>
      <c r="G3" s="23">
        <v>4</v>
      </c>
      <c r="H3" s="23">
        <v>5</v>
      </c>
      <c r="I3" s="23">
        <v>6</v>
      </c>
      <c r="J3" s="23" t="s">
        <v>101</v>
      </c>
      <c r="K3" s="23" t="s">
        <v>102</v>
      </c>
      <c r="L3" s="23" t="s">
        <v>103</v>
      </c>
    </row>
    <row r="4" spans="1:12" ht="15">
      <c r="A4" s="7">
        <v>1</v>
      </c>
      <c r="B4" s="2" t="s">
        <v>52</v>
      </c>
      <c r="C4" s="15" t="s">
        <v>99</v>
      </c>
      <c r="D4" s="18">
        <v>211</v>
      </c>
      <c r="E4" s="18">
        <v>210</v>
      </c>
      <c r="F4" s="18">
        <v>224</v>
      </c>
      <c r="G4" s="18">
        <v>212</v>
      </c>
      <c r="H4" s="18">
        <v>171</v>
      </c>
      <c r="I4" s="18">
        <v>191</v>
      </c>
      <c r="J4" s="9">
        <v>1219</v>
      </c>
      <c r="K4" s="3">
        <v>203.16666666666666</v>
      </c>
      <c r="L4" s="21">
        <f aca="true" t="shared" si="0" ref="L4:L35">MAX(D4:I4)</f>
        <v>224</v>
      </c>
    </row>
    <row r="5" spans="1:12" ht="15">
      <c r="A5" s="7">
        <f>A4+1</f>
        <v>2</v>
      </c>
      <c r="B5" s="2" t="s">
        <v>54</v>
      </c>
      <c r="C5" s="15" t="s">
        <v>99</v>
      </c>
      <c r="D5" s="18">
        <v>196</v>
      </c>
      <c r="E5" s="18">
        <v>191</v>
      </c>
      <c r="F5" s="18">
        <v>157</v>
      </c>
      <c r="G5" s="18">
        <v>241</v>
      </c>
      <c r="H5" s="18">
        <v>198</v>
      </c>
      <c r="I5" s="18">
        <v>179</v>
      </c>
      <c r="J5" s="9">
        <v>1162</v>
      </c>
      <c r="K5" s="3">
        <v>193.66666666666666</v>
      </c>
      <c r="L5" s="21">
        <f t="shared" si="0"/>
        <v>241</v>
      </c>
    </row>
    <row r="6" spans="1:12" ht="15">
      <c r="A6" s="7">
        <f aca="true" t="shared" si="1" ref="A6:A69">A5+1</f>
        <v>3</v>
      </c>
      <c r="B6" s="2" t="s">
        <v>50</v>
      </c>
      <c r="C6" s="15" t="s">
        <v>99</v>
      </c>
      <c r="D6" s="18">
        <v>211</v>
      </c>
      <c r="E6" s="18">
        <v>199</v>
      </c>
      <c r="F6" s="18">
        <v>205</v>
      </c>
      <c r="G6" s="18">
        <v>163</v>
      </c>
      <c r="H6" s="18">
        <v>213</v>
      </c>
      <c r="I6" s="18">
        <v>166</v>
      </c>
      <c r="J6" s="9">
        <v>1157</v>
      </c>
      <c r="K6" s="3">
        <v>192.83333333333334</v>
      </c>
      <c r="L6" s="21">
        <f t="shared" si="0"/>
        <v>213</v>
      </c>
    </row>
    <row r="7" spans="1:12" ht="15">
      <c r="A7" s="7">
        <f t="shared" si="1"/>
        <v>4</v>
      </c>
      <c r="B7" s="2" t="s">
        <v>59</v>
      </c>
      <c r="C7" s="15" t="s">
        <v>99</v>
      </c>
      <c r="D7" s="18">
        <v>234</v>
      </c>
      <c r="E7" s="18">
        <v>155</v>
      </c>
      <c r="F7" s="18">
        <v>185</v>
      </c>
      <c r="G7" s="18">
        <v>184</v>
      </c>
      <c r="H7" s="18">
        <v>190</v>
      </c>
      <c r="I7" s="18">
        <v>209</v>
      </c>
      <c r="J7" s="9">
        <v>1157</v>
      </c>
      <c r="K7" s="3">
        <v>192.83333333333334</v>
      </c>
      <c r="L7" s="21">
        <f t="shared" si="0"/>
        <v>234</v>
      </c>
    </row>
    <row r="8" spans="1:12" ht="15">
      <c r="A8" s="7">
        <f t="shared" si="1"/>
        <v>5</v>
      </c>
      <c r="B8" s="2" t="s">
        <v>48</v>
      </c>
      <c r="C8" s="15" t="s">
        <v>99</v>
      </c>
      <c r="D8" s="18">
        <v>220</v>
      </c>
      <c r="E8" s="18">
        <v>155</v>
      </c>
      <c r="F8" s="18">
        <v>194</v>
      </c>
      <c r="G8" s="18">
        <v>200</v>
      </c>
      <c r="H8" s="18">
        <v>165</v>
      </c>
      <c r="I8" s="18">
        <v>212</v>
      </c>
      <c r="J8" s="9">
        <v>1146</v>
      </c>
      <c r="K8" s="3">
        <v>191</v>
      </c>
      <c r="L8" s="21">
        <f t="shared" si="0"/>
        <v>220</v>
      </c>
    </row>
    <row r="9" spans="1:12" ht="15">
      <c r="A9" s="7">
        <f t="shared" si="1"/>
        <v>6</v>
      </c>
      <c r="B9" s="2" t="s">
        <v>49</v>
      </c>
      <c r="C9" s="15" t="s">
        <v>99</v>
      </c>
      <c r="D9" s="18">
        <v>202</v>
      </c>
      <c r="E9" s="18">
        <v>182</v>
      </c>
      <c r="F9" s="18">
        <v>201</v>
      </c>
      <c r="G9" s="18">
        <v>158</v>
      </c>
      <c r="H9" s="18">
        <v>209</v>
      </c>
      <c r="I9" s="18">
        <v>172</v>
      </c>
      <c r="J9" s="9">
        <v>1124</v>
      </c>
      <c r="K9" s="3">
        <v>187.33333333333334</v>
      </c>
      <c r="L9" s="21">
        <f t="shared" si="0"/>
        <v>209</v>
      </c>
    </row>
    <row r="10" spans="1:12" ht="15">
      <c r="A10" s="7">
        <f t="shared" si="1"/>
        <v>7</v>
      </c>
      <c r="B10" s="2" t="s">
        <v>56</v>
      </c>
      <c r="C10" s="15" t="s">
        <v>99</v>
      </c>
      <c r="D10" s="18">
        <v>169</v>
      </c>
      <c r="E10" s="18">
        <v>242</v>
      </c>
      <c r="F10" s="18">
        <v>171</v>
      </c>
      <c r="G10" s="18">
        <v>185</v>
      </c>
      <c r="H10" s="18">
        <v>179</v>
      </c>
      <c r="I10" s="18">
        <v>175</v>
      </c>
      <c r="J10" s="9">
        <v>1121</v>
      </c>
      <c r="K10" s="3">
        <v>186.83333333333334</v>
      </c>
      <c r="L10" s="21">
        <f t="shared" si="0"/>
        <v>242</v>
      </c>
    </row>
    <row r="11" spans="1:12" ht="15">
      <c r="A11" s="7">
        <f t="shared" si="1"/>
        <v>8</v>
      </c>
      <c r="B11" s="2" t="s">
        <v>53</v>
      </c>
      <c r="C11" s="15" t="s">
        <v>99</v>
      </c>
      <c r="D11" s="18">
        <v>202</v>
      </c>
      <c r="E11" s="18">
        <v>178</v>
      </c>
      <c r="F11" s="18">
        <v>170</v>
      </c>
      <c r="G11" s="18">
        <v>188</v>
      </c>
      <c r="H11" s="18">
        <v>197</v>
      </c>
      <c r="I11" s="18">
        <v>180</v>
      </c>
      <c r="J11" s="9">
        <v>1115</v>
      </c>
      <c r="K11" s="3">
        <v>185.83333333333334</v>
      </c>
      <c r="L11" s="21">
        <f t="shared" si="0"/>
        <v>202</v>
      </c>
    </row>
    <row r="12" spans="1:12" ht="15">
      <c r="A12" s="7">
        <f t="shared" si="1"/>
        <v>9</v>
      </c>
      <c r="B12" s="2" t="s">
        <v>60</v>
      </c>
      <c r="C12" s="15" t="s">
        <v>99</v>
      </c>
      <c r="D12" s="18">
        <v>234</v>
      </c>
      <c r="E12" s="18">
        <v>160</v>
      </c>
      <c r="F12" s="18">
        <v>172</v>
      </c>
      <c r="G12" s="18">
        <v>191</v>
      </c>
      <c r="H12" s="18">
        <v>147</v>
      </c>
      <c r="I12" s="18">
        <v>191</v>
      </c>
      <c r="J12" s="9">
        <v>1095</v>
      </c>
      <c r="K12" s="3">
        <v>182.5</v>
      </c>
      <c r="L12" s="21">
        <f t="shared" si="0"/>
        <v>234</v>
      </c>
    </row>
    <row r="13" spans="1:12" ht="15">
      <c r="A13" s="7">
        <f>A12+1</f>
        <v>10</v>
      </c>
      <c r="B13" s="2" t="s">
        <v>61</v>
      </c>
      <c r="C13" s="15" t="s">
        <v>99</v>
      </c>
      <c r="D13" s="18">
        <v>177</v>
      </c>
      <c r="E13" s="18">
        <v>190</v>
      </c>
      <c r="F13" s="18">
        <v>176</v>
      </c>
      <c r="G13" s="18">
        <v>177</v>
      </c>
      <c r="H13" s="18">
        <v>197</v>
      </c>
      <c r="I13" s="18">
        <v>178</v>
      </c>
      <c r="J13" s="9">
        <v>1095</v>
      </c>
      <c r="K13" s="3">
        <v>182.5</v>
      </c>
      <c r="L13" s="21">
        <f>MAX(D13:I13)</f>
        <v>197</v>
      </c>
    </row>
    <row r="14" spans="1:12" ht="15">
      <c r="A14" s="7">
        <f>A13+1</f>
        <v>11</v>
      </c>
      <c r="B14" s="2" t="s">
        <v>57</v>
      </c>
      <c r="C14" s="15" t="s">
        <v>99</v>
      </c>
      <c r="D14" s="18">
        <v>177</v>
      </c>
      <c r="E14" s="18">
        <v>157</v>
      </c>
      <c r="F14" s="18">
        <v>182</v>
      </c>
      <c r="G14" s="18">
        <v>203</v>
      </c>
      <c r="H14" s="18">
        <v>167</v>
      </c>
      <c r="I14" s="18">
        <v>203</v>
      </c>
      <c r="J14" s="9">
        <v>1089</v>
      </c>
      <c r="K14" s="3">
        <v>181.5</v>
      </c>
      <c r="L14" s="21">
        <f>MAX(D14:I14)</f>
        <v>203</v>
      </c>
    </row>
    <row r="15" spans="1:12" ht="15">
      <c r="A15" s="7">
        <f>A14+1</f>
        <v>12</v>
      </c>
      <c r="B15" s="2" t="s">
        <v>63</v>
      </c>
      <c r="C15" s="15" t="s">
        <v>99</v>
      </c>
      <c r="D15" s="18">
        <v>190</v>
      </c>
      <c r="E15" s="18">
        <v>168</v>
      </c>
      <c r="F15" s="18">
        <v>158</v>
      </c>
      <c r="G15" s="18">
        <v>205</v>
      </c>
      <c r="H15" s="18">
        <v>177</v>
      </c>
      <c r="I15" s="18">
        <v>189</v>
      </c>
      <c r="J15" s="9">
        <v>1087</v>
      </c>
      <c r="K15" s="3">
        <v>181.16666666666666</v>
      </c>
      <c r="L15" s="21">
        <f>MAX(D15:I15)</f>
        <v>205</v>
      </c>
    </row>
    <row r="16" spans="1:12" ht="15">
      <c r="A16" s="7">
        <f t="shared" si="1"/>
        <v>13</v>
      </c>
      <c r="B16" s="2" t="s">
        <v>65</v>
      </c>
      <c r="C16" s="15" t="s">
        <v>99</v>
      </c>
      <c r="D16" s="18">
        <v>188</v>
      </c>
      <c r="E16" s="18">
        <v>156</v>
      </c>
      <c r="F16" s="18">
        <v>148</v>
      </c>
      <c r="G16" s="18">
        <v>215</v>
      </c>
      <c r="H16" s="18">
        <v>193</v>
      </c>
      <c r="I16" s="18">
        <v>178</v>
      </c>
      <c r="J16" s="9">
        <v>1078</v>
      </c>
      <c r="K16" s="3">
        <v>179.66666666666666</v>
      </c>
      <c r="L16" s="21">
        <f t="shared" si="0"/>
        <v>215</v>
      </c>
    </row>
    <row r="17" spans="1:12" ht="15">
      <c r="A17" s="7">
        <f t="shared" si="1"/>
        <v>14</v>
      </c>
      <c r="B17" s="2" t="s">
        <v>58</v>
      </c>
      <c r="C17" s="15" t="s">
        <v>99</v>
      </c>
      <c r="D17" s="18">
        <v>193</v>
      </c>
      <c r="E17" s="18">
        <v>181</v>
      </c>
      <c r="F17" s="18">
        <v>141</v>
      </c>
      <c r="G17" s="18">
        <v>169</v>
      </c>
      <c r="H17" s="18">
        <v>180</v>
      </c>
      <c r="I17" s="18">
        <v>212</v>
      </c>
      <c r="J17" s="9">
        <v>1076</v>
      </c>
      <c r="K17" s="3">
        <v>179.33333333333334</v>
      </c>
      <c r="L17" s="21">
        <f t="shared" si="0"/>
        <v>212</v>
      </c>
    </row>
    <row r="18" spans="1:12" ht="15">
      <c r="A18" s="7">
        <f t="shared" si="1"/>
        <v>15</v>
      </c>
      <c r="B18" s="2" t="s">
        <v>51</v>
      </c>
      <c r="C18" s="15" t="s">
        <v>99</v>
      </c>
      <c r="D18" s="18">
        <v>182</v>
      </c>
      <c r="E18" s="18">
        <v>195</v>
      </c>
      <c r="F18" s="18">
        <v>179</v>
      </c>
      <c r="G18" s="18">
        <v>189</v>
      </c>
      <c r="H18" s="18">
        <v>172</v>
      </c>
      <c r="I18" s="18">
        <v>150</v>
      </c>
      <c r="J18" s="9">
        <v>1067</v>
      </c>
      <c r="K18" s="3">
        <v>177.83333333333334</v>
      </c>
      <c r="L18" s="21">
        <f t="shared" si="0"/>
        <v>195</v>
      </c>
    </row>
    <row r="19" spans="1:13" s="6" customFormat="1" ht="15">
      <c r="A19" s="7">
        <f t="shared" si="1"/>
        <v>16</v>
      </c>
      <c r="B19" s="2" t="s">
        <v>62</v>
      </c>
      <c r="C19" s="15" t="s">
        <v>99</v>
      </c>
      <c r="D19" s="18">
        <v>198</v>
      </c>
      <c r="E19" s="18">
        <v>183</v>
      </c>
      <c r="F19" s="18">
        <v>180</v>
      </c>
      <c r="G19" s="18">
        <v>157</v>
      </c>
      <c r="H19" s="18">
        <v>170</v>
      </c>
      <c r="I19" s="18">
        <v>179</v>
      </c>
      <c r="J19" s="9">
        <v>1067</v>
      </c>
      <c r="K19" s="3">
        <v>177.83333333333334</v>
      </c>
      <c r="L19" s="21">
        <f t="shared" si="0"/>
        <v>198</v>
      </c>
      <c r="M19"/>
    </row>
    <row r="20" spans="1:12" ht="15">
      <c r="A20" s="7">
        <f t="shared" si="1"/>
        <v>17</v>
      </c>
      <c r="B20" s="2" t="s">
        <v>55</v>
      </c>
      <c r="C20" s="15" t="s">
        <v>99</v>
      </c>
      <c r="D20" s="18">
        <v>187</v>
      </c>
      <c r="E20" s="18">
        <v>182</v>
      </c>
      <c r="F20" s="18">
        <v>179</v>
      </c>
      <c r="G20" s="18">
        <v>176</v>
      </c>
      <c r="H20" s="18">
        <v>172</v>
      </c>
      <c r="I20" s="18">
        <v>169</v>
      </c>
      <c r="J20" s="9">
        <v>1065</v>
      </c>
      <c r="K20" s="3">
        <v>177.5</v>
      </c>
      <c r="L20" s="21">
        <f t="shared" si="0"/>
        <v>187</v>
      </c>
    </row>
    <row r="21" spans="1:12" ht="15">
      <c r="A21" s="7">
        <f t="shared" si="1"/>
        <v>18</v>
      </c>
      <c r="B21" s="2" t="s">
        <v>64</v>
      </c>
      <c r="C21" s="15" t="s">
        <v>99</v>
      </c>
      <c r="D21" s="18">
        <v>148</v>
      </c>
      <c r="E21" s="18">
        <v>222</v>
      </c>
      <c r="F21" s="18">
        <v>156</v>
      </c>
      <c r="G21" s="18">
        <v>182</v>
      </c>
      <c r="H21" s="18">
        <v>158</v>
      </c>
      <c r="I21" s="18">
        <v>199</v>
      </c>
      <c r="J21" s="9">
        <v>1065</v>
      </c>
      <c r="K21" s="3">
        <v>177.5</v>
      </c>
      <c r="L21" s="21">
        <f t="shared" si="0"/>
        <v>222</v>
      </c>
    </row>
    <row r="22" spans="1:12" ht="15">
      <c r="A22" s="7">
        <f t="shared" si="1"/>
        <v>19</v>
      </c>
      <c r="B22" s="2" t="s">
        <v>67</v>
      </c>
      <c r="C22" s="15" t="s">
        <v>99</v>
      </c>
      <c r="D22" s="18">
        <v>173</v>
      </c>
      <c r="E22" s="18">
        <v>177</v>
      </c>
      <c r="F22" s="18">
        <v>178</v>
      </c>
      <c r="G22" s="18">
        <v>178</v>
      </c>
      <c r="H22" s="18">
        <v>177</v>
      </c>
      <c r="I22" s="18">
        <v>179</v>
      </c>
      <c r="J22" s="9">
        <v>1062</v>
      </c>
      <c r="K22" s="3">
        <v>177</v>
      </c>
      <c r="L22" s="21">
        <f t="shared" si="0"/>
        <v>179</v>
      </c>
    </row>
    <row r="23" spans="1:12" ht="15">
      <c r="A23" s="7">
        <f t="shared" si="1"/>
        <v>20</v>
      </c>
      <c r="B23" s="2" t="s">
        <v>66</v>
      </c>
      <c r="C23" s="15" t="s">
        <v>99</v>
      </c>
      <c r="D23" s="18">
        <v>198</v>
      </c>
      <c r="E23" s="18">
        <v>166</v>
      </c>
      <c r="F23" s="18">
        <v>174</v>
      </c>
      <c r="G23" s="18">
        <v>195</v>
      </c>
      <c r="H23" s="18">
        <v>148</v>
      </c>
      <c r="I23" s="18">
        <v>180</v>
      </c>
      <c r="J23" s="9">
        <v>1061</v>
      </c>
      <c r="K23" s="3">
        <v>176.83333333333334</v>
      </c>
      <c r="L23" s="21">
        <f t="shared" si="0"/>
        <v>198</v>
      </c>
    </row>
    <row r="24" spans="1:12" ht="15">
      <c r="A24" s="7">
        <f t="shared" si="1"/>
        <v>21</v>
      </c>
      <c r="B24" s="2" t="s">
        <v>68</v>
      </c>
      <c r="C24" s="15" t="s">
        <v>99</v>
      </c>
      <c r="D24" s="18">
        <v>133</v>
      </c>
      <c r="E24" s="18">
        <v>178</v>
      </c>
      <c r="F24" s="18">
        <v>177</v>
      </c>
      <c r="G24" s="18">
        <v>188</v>
      </c>
      <c r="H24" s="18">
        <v>156</v>
      </c>
      <c r="I24" s="18">
        <v>221</v>
      </c>
      <c r="J24" s="9">
        <v>1053</v>
      </c>
      <c r="K24" s="3">
        <v>175.5</v>
      </c>
      <c r="L24" s="21">
        <f t="shared" si="0"/>
        <v>221</v>
      </c>
    </row>
    <row r="25" spans="1:12" ht="15">
      <c r="A25" s="7">
        <f t="shared" si="1"/>
        <v>22</v>
      </c>
      <c r="B25" s="2" t="s">
        <v>69</v>
      </c>
      <c r="C25" s="15" t="s">
        <v>99</v>
      </c>
      <c r="D25" s="18">
        <v>199</v>
      </c>
      <c r="E25" s="18">
        <v>181</v>
      </c>
      <c r="F25" s="18">
        <v>127</v>
      </c>
      <c r="G25" s="18">
        <v>183</v>
      </c>
      <c r="H25" s="18">
        <v>172</v>
      </c>
      <c r="I25" s="18">
        <v>182</v>
      </c>
      <c r="J25" s="9">
        <v>1044</v>
      </c>
      <c r="K25" s="3">
        <v>174</v>
      </c>
      <c r="L25" s="21">
        <f t="shared" si="0"/>
        <v>199</v>
      </c>
    </row>
    <row r="26" spans="1:12" ht="15">
      <c r="A26" s="7">
        <f t="shared" si="1"/>
        <v>23</v>
      </c>
      <c r="B26" s="2" t="s">
        <v>70</v>
      </c>
      <c r="C26" s="15" t="s">
        <v>99</v>
      </c>
      <c r="D26" s="18">
        <v>177</v>
      </c>
      <c r="E26" s="18">
        <v>216</v>
      </c>
      <c r="F26" s="18">
        <v>158</v>
      </c>
      <c r="G26" s="18">
        <v>138</v>
      </c>
      <c r="H26" s="18">
        <v>167</v>
      </c>
      <c r="I26" s="18">
        <v>187</v>
      </c>
      <c r="J26" s="9">
        <v>1043</v>
      </c>
      <c r="K26" s="3">
        <v>173.83333333333334</v>
      </c>
      <c r="L26" s="21">
        <f t="shared" si="0"/>
        <v>216</v>
      </c>
    </row>
    <row r="27" spans="1:12" ht="15">
      <c r="A27" s="7">
        <f t="shared" si="1"/>
        <v>24</v>
      </c>
      <c r="B27" s="1" t="s">
        <v>0</v>
      </c>
      <c r="C27" s="16" t="s">
        <v>100</v>
      </c>
      <c r="D27" s="18">
        <f>LOOKUP($B27,'[1]Резултати'!$B$2:$B$50,'[1]Резултати'!C$2:C$50)</f>
        <v>149</v>
      </c>
      <c r="E27" s="18">
        <f>LOOKUP($B27,'[1]Резултати'!$B$2:$B$50,'[1]Резултати'!D$2:D$50)</f>
        <v>182</v>
      </c>
      <c r="F27" s="18">
        <f>LOOKUP($B27,'[1]Резултати'!$B$2:$B$50,'[1]Резултати'!E$2:E$50)</f>
        <v>156</v>
      </c>
      <c r="G27" s="18">
        <f>LOOKUP($B27,'[1]Резултати'!$B$2:$B$50,'[1]Резултати'!F$2:F$50)</f>
        <v>200</v>
      </c>
      <c r="H27" s="18">
        <f>LOOKUP($B27,'[1]Резултати'!$B$2:$B$50,'[1]Резултати'!G$2:G$50)</f>
        <v>168</v>
      </c>
      <c r="I27" s="18">
        <f>LOOKUP($B27,'[1]Резултати'!$B$2:$B$50,'[1]Резултати'!H$2:H$50)</f>
        <v>185</v>
      </c>
      <c r="J27" s="10">
        <f>SUM(D27:I27)</f>
        <v>1040</v>
      </c>
      <c r="K27" s="3">
        <f>IF(J27&gt;0,J27/COUNTIF(D27:I27,"&gt;0"),0)</f>
        <v>173.33333333333334</v>
      </c>
      <c r="L27" s="21">
        <f t="shared" si="0"/>
        <v>200</v>
      </c>
    </row>
    <row r="28" spans="1:12" ht="15">
      <c r="A28" s="7">
        <f t="shared" si="1"/>
        <v>25</v>
      </c>
      <c r="B28" s="2" t="s">
        <v>71</v>
      </c>
      <c r="C28" s="15" t="s">
        <v>99</v>
      </c>
      <c r="D28" s="18">
        <v>203</v>
      </c>
      <c r="E28" s="18">
        <v>156</v>
      </c>
      <c r="F28" s="18">
        <v>154</v>
      </c>
      <c r="G28" s="18">
        <v>163</v>
      </c>
      <c r="H28" s="18">
        <v>139</v>
      </c>
      <c r="I28" s="18">
        <v>225</v>
      </c>
      <c r="J28" s="9">
        <v>1040</v>
      </c>
      <c r="K28" s="3">
        <v>173.33333333333334</v>
      </c>
      <c r="L28" s="21">
        <f t="shared" si="0"/>
        <v>225</v>
      </c>
    </row>
    <row r="29" spans="1:12" ht="15">
      <c r="A29" s="7">
        <f t="shared" si="1"/>
        <v>26</v>
      </c>
      <c r="B29" s="2" t="s">
        <v>72</v>
      </c>
      <c r="C29" s="15" t="s">
        <v>99</v>
      </c>
      <c r="D29" s="18">
        <v>162</v>
      </c>
      <c r="E29" s="18">
        <v>147</v>
      </c>
      <c r="F29" s="18">
        <v>190</v>
      </c>
      <c r="G29" s="18">
        <v>191</v>
      </c>
      <c r="H29" s="18">
        <v>185</v>
      </c>
      <c r="I29" s="18">
        <v>163</v>
      </c>
      <c r="J29" s="9">
        <v>1038</v>
      </c>
      <c r="K29" s="3">
        <v>173</v>
      </c>
      <c r="L29" s="21">
        <f t="shared" si="0"/>
        <v>191</v>
      </c>
    </row>
    <row r="30" spans="1:12" ht="15">
      <c r="A30" s="7">
        <f t="shared" si="1"/>
        <v>27</v>
      </c>
      <c r="B30" s="1" t="s">
        <v>1</v>
      </c>
      <c r="C30" s="16" t="s">
        <v>100</v>
      </c>
      <c r="D30" s="18">
        <f>LOOKUP($B30,'[1]Резултати'!$B$2:$B$50,'[1]Резултати'!C$2:C$50)</f>
        <v>157</v>
      </c>
      <c r="E30" s="18">
        <f>LOOKUP($B30,'[1]Резултати'!$B$2:$B$50,'[1]Резултати'!D$2:D$50)</f>
        <v>202</v>
      </c>
      <c r="F30" s="18">
        <f>LOOKUP($B30,'[1]Резултати'!$B$2:$B$50,'[1]Резултати'!E$2:E$50)</f>
        <v>177</v>
      </c>
      <c r="G30" s="18">
        <f>LOOKUP($B30,'[1]Резултати'!$B$2:$B$50,'[1]Резултати'!F$2:F$50)</f>
        <v>160</v>
      </c>
      <c r="H30" s="18">
        <f>LOOKUP($B30,'[1]Резултати'!$B$2:$B$50,'[1]Резултати'!G$2:G$50)</f>
        <v>177</v>
      </c>
      <c r="I30" s="18">
        <f>LOOKUP($B30,'[1]Резултати'!$B$2:$B$50,'[1]Резултати'!H$2:H$50)</f>
        <v>164</v>
      </c>
      <c r="J30" s="10">
        <f>SUM(D30:I30)</f>
        <v>1037</v>
      </c>
      <c r="K30" s="3">
        <f>IF(J30&gt;0,J30/COUNTIF(D30:I30,"&gt;0"),0)</f>
        <v>172.83333333333334</v>
      </c>
      <c r="L30" s="21">
        <f t="shared" si="0"/>
        <v>202</v>
      </c>
    </row>
    <row r="31" spans="1:12" ht="15">
      <c r="A31" s="7">
        <f t="shared" si="1"/>
        <v>28</v>
      </c>
      <c r="B31" s="2" t="s">
        <v>73</v>
      </c>
      <c r="C31" s="15" t="s">
        <v>99</v>
      </c>
      <c r="D31" s="18">
        <v>143</v>
      </c>
      <c r="E31" s="18">
        <v>180</v>
      </c>
      <c r="F31" s="18">
        <v>171</v>
      </c>
      <c r="G31" s="18">
        <v>212</v>
      </c>
      <c r="H31" s="18">
        <v>156</v>
      </c>
      <c r="I31" s="18">
        <v>173</v>
      </c>
      <c r="J31" s="9">
        <v>1035</v>
      </c>
      <c r="K31" s="3">
        <v>172.5</v>
      </c>
      <c r="L31" s="21">
        <f t="shared" si="0"/>
        <v>212</v>
      </c>
    </row>
    <row r="32" spans="1:12" ht="15">
      <c r="A32" s="7">
        <f t="shared" si="1"/>
        <v>29</v>
      </c>
      <c r="B32" s="2" t="s">
        <v>74</v>
      </c>
      <c r="C32" s="15" t="s">
        <v>99</v>
      </c>
      <c r="D32" s="18">
        <v>133</v>
      </c>
      <c r="E32" s="18">
        <v>178</v>
      </c>
      <c r="F32" s="18">
        <v>207</v>
      </c>
      <c r="G32" s="18">
        <v>137</v>
      </c>
      <c r="H32" s="18">
        <v>169</v>
      </c>
      <c r="I32" s="18">
        <v>207</v>
      </c>
      <c r="J32" s="9">
        <v>1031</v>
      </c>
      <c r="K32" s="3">
        <v>171.83333333333334</v>
      </c>
      <c r="L32" s="21">
        <f t="shared" si="0"/>
        <v>207</v>
      </c>
    </row>
    <row r="33" spans="1:12" ht="15">
      <c r="A33" s="7">
        <f t="shared" si="1"/>
        <v>30</v>
      </c>
      <c r="B33" s="2" t="s">
        <v>75</v>
      </c>
      <c r="C33" s="15" t="s">
        <v>99</v>
      </c>
      <c r="D33" s="18">
        <v>182</v>
      </c>
      <c r="E33" s="18">
        <v>203</v>
      </c>
      <c r="F33" s="18">
        <v>145</v>
      </c>
      <c r="G33" s="18">
        <v>210</v>
      </c>
      <c r="H33" s="18">
        <v>141</v>
      </c>
      <c r="I33" s="18">
        <v>149</v>
      </c>
      <c r="J33" s="9">
        <v>1030</v>
      </c>
      <c r="K33" s="3">
        <v>171.66666666666666</v>
      </c>
      <c r="L33" s="21">
        <f t="shared" si="0"/>
        <v>210</v>
      </c>
    </row>
    <row r="34" spans="1:12" ht="15">
      <c r="A34" s="7">
        <f t="shared" si="1"/>
        <v>31</v>
      </c>
      <c r="B34" s="2" t="s">
        <v>76</v>
      </c>
      <c r="C34" s="15" t="s">
        <v>99</v>
      </c>
      <c r="D34" s="18">
        <v>189</v>
      </c>
      <c r="E34" s="18">
        <v>177</v>
      </c>
      <c r="F34" s="18">
        <v>155</v>
      </c>
      <c r="G34" s="18">
        <v>162</v>
      </c>
      <c r="H34" s="18">
        <v>173</v>
      </c>
      <c r="I34" s="18">
        <v>174</v>
      </c>
      <c r="J34" s="9">
        <v>1030</v>
      </c>
      <c r="K34" s="3">
        <v>171.66666666666666</v>
      </c>
      <c r="L34" s="21">
        <f t="shared" si="0"/>
        <v>189</v>
      </c>
    </row>
    <row r="35" spans="1:12" ht="15">
      <c r="A35" s="7">
        <f t="shared" si="1"/>
        <v>32</v>
      </c>
      <c r="B35" s="2" t="s">
        <v>77</v>
      </c>
      <c r="C35" s="15" t="s">
        <v>99</v>
      </c>
      <c r="D35" s="18">
        <v>192</v>
      </c>
      <c r="E35" s="18">
        <v>169</v>
      </c>
      <c r="F35" s="18">
        <v>167</v>
      </c>
      <c r="G35" s="18">
        <v>187</v>
      </c>
      <c r="H35" s="18">
        <v>133</v>
      </c>
      <c r="I35" s="18">
        <v>177</v>
      </c>
      <c r="J35" s="9">
        <v>1025</v>
      </c>
      <c r="K35" s="3">
        <v>170.83333333333334</v>
      </c>
      <c r="L35" s="21">
        <f t="shared" si="0"/>
        <v>192</v>
      </c>
    </row>
    <row r="36" spans="1:12" ht="15">
      <c r="A36" s="7">
        <f t="shared" si="1"/>
        <v>33</v>
      </c>
      <c r="B36" s="2" t="s">
        <v>78</v>
      </c>
      <c r="C36" s="15" t="s">
        <v>99</v>
      </c>
      <c r="D36" s="18">
        <v>176</v>
      </c>
      <c r="E36" s="18">
        <v>131</v>
      </c>
      <c r="F36" s="18">
        <v>172</v>
      </c>
      <c r="G36" s="18">
        <v>220</v>
      </c>
      <c r="H36" s="18">
        <v>178</v>
      </c>
      <c r="I36" s="18">
        <v>145</v>
      </c>
      <c r="J36" s="9">
        <v>1022</v>
      </c>
      <c r="K36" s="3">
        <v>170.33333333333334</v>
      </c>
      <c r="L36" s="21">
        <f aca="true" t="shared" si="2" ref="L36:L67">MAX(D36:I36)</f>
        <v>220</v>
      </c>
    </row>
    <row r="37" spans="1:12" ht="15">
      <c r="A37" s="7">
        <f t="shared" si="1"/>
        <v>34</v>
      </c>
      <c r="B37" s="2" t="s">
        <v>79</v>
      </c>
      <c r="C37" s="15" t="s">
        <v>99</v>
      </c>
      <c r="D37" s="18">
        <v>162</v>
      </c>
      <c r="E37" s="18">
        <v>209</v>
      </c>
      <c r="F37" s="18">
        <v>175</v>
      </c>
      <c r="G37" s="18">
        <v>153</v>
      </c>
      <c r="H37" s="18">
        <v>190</v>
      </c>
      <c r="I37" s="18">
        <v>133</v>
      </c>
      <c r="J37" s="9">
        <v>1022</v>
      </c>
      <c r="K37" s="3">
        <v>170.33333333333334</v>
      </c>
      <c r="L37" s="21">
        <f t="shared" si="2"/>
        <v>209</v>
      </c>
    </row>
    <row r="38" spans="1:12" ht="15">
      <c r="A38" s="7">
        <f t="shared" si="1"/>
        <v>35</v>
      </c>
      <c r="B38" s="2" t="s">
        <v>80</v>
      </c>
      <c r="C38" s="15" t="s">
        <v>99</v>
      </c>
      <c r="D38" s="18">
        <v>157</v>
      </c>
      <c r="E38" s="18">
        <v>171</v>
      </c>
      <c r="F38" s="18">
        <v>214</v>
      </c>
      <c r="G38" s="18">
        <v>169</v>
      </c>
      <c r="H38" s="18">
        <v>152</v>
      </c>
      <c r="I38" s="18">
        <v>158</v>
      </c>
      <c r="J38" s="9">
        <v>1021</v>
      </c>
      <c r="K38" s="3">
        <v>170.16666666666666</v>
      </c>
      <c r="L38" s="21">
        <f t="shared" si="2"/>
        <v>214</v>
      </c>
    </row>
    <row r="39" spans="1:12" ht="15">
      <c r="A39" s="7">
        <f t="shared" si="1"/>
        <v>36</v>
      </c>
      <c r="B39" s="2" t="s">
        <v>81</v>
      </c>
      <c r="C39" s="15" t="s">
        <v>99</v>
      </c>
      <c r="D39" s="18">
        <v>160</v>
      </c>
      <c r="E39" s="18">
        <v>135</v>
      </c>
      <c r="F39" s="18">
        <v>204</v>
      </c>
      <c r="G39" s="18">
        <v>197</v>
      </c>
      <c r="H39" s="18">
        <v>147</v>
      </c>
      <c r="I39" s="18">
        <v>175</v>
      </c>
      <c r="J39" s="9">
        <v>1018</v>
      </c>
      <c r="K39" s="3">
        <v>169.66666666666666</v>
      </c>
      <c r="L39" s="21">
        <f t="shared" si="2"/>
        <v>204</v>
      </c>
    </row>
    <row r="40" spans="1:12" ht="15">
      <c r="A40" s="7">
        <f t="shared" si="1"/>
        <v>37</v>
      </c>
      <c r="B40" s="1" t="s">
        <v>2</v>
      </c>
      <c r="C40" s="16" t="s">
        <v>100</v>
      </c>
      <c r="D40" s="18">
        <f>LOOKUP($B40,'[1]Резултати'!$B$2:$B$50,'[1]Резултати'!C$2:C$50)</f>
        <v>179</v>
      </c>
      <c r="E40" s="18">
        <f>LOOKUP($B40,'[1]Резултати'!$B$2:$B$50,'[1]Резултати'!D$2:D$50)</f>
        <v>136</v>
      </c>
      <c r="F40" s="18">
        <f>LOOKUP($B40,'[1]Резултати'!$B$2:$B$50,'[1]Резултати'!E$2:E$50)</f>
        <v>164</v>
      </c>
      <c r="G40" s="18">
        <f>LOOKUP($B40,'[1]Резултати'!$B$2:$B$50,'[1]Резултати'!F$2:F$50)</f>
        <v>180</v>
      </c>
      <c r="H40" s="18">
        <f>LOOKUP($B40,'[1]Резултати'!$B$2:$B$50,'[1]Резултати'!G$2:G$50)</f>
        <v>193</v>
      </c>
      <c r="I40" s="18">
        <f>LOOKUP($B40,'[1]Резултати'!$B$2:$B$50,'[1]Резултати'!H$2:H$50)</f>
        <v>165</v>
      </c>
      <c r="J40" s="10">
        <f>SUM(D40:I40)</f>
        <v>1017</v>
      </c>
      <c r="K40" s="3">
        <f>IF(J40&gt;0,J40/COUNTIF(D40:I40,"&gt;0"),0)</f>
        <v>169.5</v>
      </c>
      <c r="L40" s="21">
        <f t="shared" si="2"/>
        <v>193</v>
      </c>
    </row>
    <row r="41" spans="1:12" ht="15">
      <c r="A41" s="7">
        <f t="shared" si="1"/>
        <v>38</v>
      </c>
      <c r="B41" s="1" t="s">
        <v>3</v>
      </c>
      <c r="C41" s="16" t="s">
        <v>100</v>
      </c>
      <c r="D41" s="18">
        <f>LOOKUP($B41,'[1]Резултати'!$B$2:$B$50,'[1]Резултати'!C$2:C$50)</f>
        <v>210</v>
      </c>
      <c r="E41" s="18">
        <f>LOOKUP($B41,'[1]Резултати'!$B$2:$B$50,'[1]Резултати'!D$2:D$50)</f>
        <v>154</v>
      </c>
      <c r="F41" s="18">
        <f>LOOKUP($B41,'[1]Резултати'!$B$2:$B$50,'[1]Резултати'!E$2:E$50)</f>
        <v>127</v>
      </c>
      <c r="G41" s="18">
        <f>LOOKUP($B41,'[1]Резултати'!$B$2:$B$50,'[1]Резултати'!F$2:F$50)</f>
        <v>170</v>
      </c>
      <c r="H41" s="18">
        <f>LOOKUP($B41,'[1]Резултати'!$B$2:$B$50,'[1]Резултати'!G$2:G$50)</f>
        <v>151</v>
      </c>
      <c r="I41" s="18">
        <f>LOOKUP($B41,'[1]Резултати'!$B$2:$B$50,'[1]Резултати'!H$2:H$50)</f>
        <v>202</v>
      </c>
      <c r="J41" s="10">
        <f>SUM(D41:I41)</f>
        <v>1014</v>
      </c>
      <c r="K41" s="3">
        <f>IF(J41&gt;0,J41/COUNTIF(D41:I41,"&gt;0"),0)</f>
        <v>169</v>
      </c>
      <c r="L41" s="21">
        <f t="shared" si="2"/>
        <v>210</v>
      </c>
    </row>
    <row r="42" spans="1:12" ht="15">
      <c r="A42" s="7">
        <f t="shared" si="1"/>
        <v>39</v>
      </c>
      <c r="B42" s="2" t="s">
        <v>82</v>
      </c>
      <c r="C42" s="15" t="s">
        <v>99</v>
      </c>
      <c r="D42" s="18">
        <v>163</v>
      </c>
      <c r="E42" s="18">
        <v>205</v>
      </c>
      <c r="F42" s="18">
        <v>141</v>
      </c>
      <c r="G42" s="18">
        <v>145</v>
      </c>
      <c r="H42" s="18">
        <v>200</v>
      </c>
      <c r="I42" s="18">
        <v>160</v>
      </c>
      <c r="J42" s="9">
        <v>1014</v>
      </c>
      <c r="K42" s="3">
        <v>169</v>
      </c>
      <c r="L42" s="21">
        <f t="shared" si="2"/>
        <v>205</v>
      </c>
    </row>
    <row r="43" spans="1:12" ht="15">
      <c r="A43" s="7">
        <f t="shared" si="1"/>
        <v>40</v>
      </c>
      <c r="B43" s="1" t="s">
        <v>4</v>
      </c>
      <c r="C43" s="16" t="s">
        <v>100</v>
      </c>
      <c r="D43" s="18">
        <f>LOOKUP($B43,'[1]Резултати'!$B$2:$B$50,'[1]Резултати'!C$2:C$50)</f>
        <v>149</v>
      </c>
      <c r="E43" s="18">
        <f>LOOKUP($B43,'[1]Резултати'!$B$2:$B$50,'[1]Резултати'!D$2:D$50)</f>
        <v>188</v>
      </c>
      <c r="F43" s="18">
        <f>LOOKUP($B43,'[1]Резултати'!$B$2:$B$50,'[1]Резултати'!E$2:E$50)</f>
        <v>159</v>
      </c>
      <c r="G43" s="18">
        <f>LOOKUP($B43,'[1]Резултати'!$B$2:$B$50,'[1]Резултати'!F$2:F$50)</f>
        <v>162</v>
      </c>
      <c r="H43" s="18">
        <f>LOOKUP($B43,'[1]Резултати'!$B$2:$B$50,'[1]Резултати'!G$2:G$50)</f>
        <v>187</v>
      </c>
      <c r="I43" s="18">
        <f>LOOKUP($B43,'[1]Резултати'!$B$2:$B$50,'[1]Резултати'!H$2:H$50)</f>
        <v>168</v>
      </c>
      <c r="J43" s="10">
        <f>SUM(D43:I43)</f>
        <v>1013</v>
      </c>
      <c r="K43" s="3">
        <f>IF(J43&gt;0,J43/COUNTIF(D43:I43,"&gt;0"),0)</f>
        <v>168.83333333333334</v>
      </c>
      <c r="L43" s="21">
        <f t="shared" si="2"/>
        <v>188</v>
      </c>
    </row>
    <row r="44" spans="1:12" ht="15">
      <c r="A44" s="7">
        <f t="shared" si="1"/>
        <v>41</v>
      </c>
      <c r="B44" s="1" t="s">
        <v>5</v>
      </c>
      <c r="C44" s="16" t="s">
        <v>100</v>
      </c>
      <c r="D44" s="18">
        <f>LOOKUP($B44,'[1]Резултати'!$B$2:$B$50,'[1]Резултати'!C$2:C$50)</f>
        <v>170</v>
      </c>
      <c r="E44" s="18">
        <f>LOOKUP($B44,'[1]Резултати'!$B$2:$B$50,'[1]Резултати'!D$2:D$50)</f>
        <v>146</v>
      </c>
      <c r="F44" s="18">
        <f>LOOKUP($B44,'[1]Резултати'!$B$2:$B$50,'[1]Резултати'!E$2:E$50)</f>
        <v>190</v>
      </c>
      <c r="G44" s="18">
        <f>LOOKUP($B44,'[1]Резултати'!$B$2:$B$50,'[1]Резултати'!F$2:F$50)</f>
        <v>161</v>
      </c>
      <c r="H44" s="18">
        <f>LOOKUP($B44,'[1]Резултати'!$B$2:$B$50,'[1]Резултати'!G$2:G$50)</f>
        <v>157</v>
      </c>
      <c r="I44" s="18">
        <f>LOOKUP($B44,'[1]Резултати'!$B$2:$B$50,'[1]Резултати'!H$2:H$50)</f>
        <v>180</v>
      </c>
      <c r="J44" s="10">
        <f>SUM(D44:I44)</f>
        <v>1004</v>
      </c>
      <c r="K44" s="3">
        <f>IF(J44&gt;0,J44/COUNTIF(D44:I44,"&gt;0"),0)</f>
        <v>167.33333333333334</v>
      </c>
      <c r="L44" s="21">
        <f t="shared" si="2"/>
        <v>190</v>
      </c>
    </row>
    <row r="45" spans="1:12" ht="15">
      <c r="A45" s="7">
        <f t="shared" si="1"/>
        <v>42</v>
      </c>
      <c r="B45" s="2" t="s">
        <v>83</v>
      </c>
      <c r="C45" s="15" t="s">
        <v>99</v>
      </c>
      <c r="D45" s="18">
        <v>199</v>
      </c>
      <c r="E45" s="18">
        <v>158</v>
      </c>
      <c r="F45" s="18">
        <v>162</v>
      </c>
      <c r="G45" s="18">
        <v>139</v>
      </c>
      <c r="H45" s="18">
        <v>189</v>
      </c>
      <c r="I45" s="18">
        <v>157</v>
      </c>
      <c r="J45" s="9">
        <v>1004</v>
      </c>
      <c r="K45" s="3">
        <v>167.33333333333334</v>
      </c>
      <c r="L45" s="21">
        <f t="shared" si="2"/>
        <v>199</v>
      </c>
    </row>
    <row r="46" spans="1:12" ht="15">
      <c r="A46" s="7">
        <f t="shared" si="1"/>
        <v>43</v>
      </c>
      <c r="B46" s="2" t="s">
        <v>84</v>
      </c>
      <c r="C46" s="15" t="s">
        <v>99</v>
      </c>
      <c r="D46" s="18">
        <v>145</v>
      </c>
      <c r="E46" s="18">
        <v>215</v>
      </c>
      <c r="F46" s="18">
        <v>133</v>
      </c>
      <c r="G46" s="18">
        <v>164</v>
      </c>
      <c r="H46" s="18">
        <v>192</v>
      </c>
      <c r="I46" s="18">
        <v>154</v>
      </c>
      <c r="J46" s="9">
        <v>1003</v>
      </c>
      <c r="K46" s="3">
        <v>167.16666666666666</v>
      </c>
      <c r="L46" s="21">
        <f t="shared" si="2"/>
        <v>215</v>
      </c>
    </row>
    <row r="47" spans="1:12" ht="15">
      <c r="A47" s="7">
        <f t="shared" si="1"/>
        <v>44</v>
      </c>
      <c r="B47" s="2" t="s">
        <v>85</v>
      </c>
      <c r="C47" s="15" t="s">
        <v>99</v>
      </c>
      <c r="D47" s="18">
        <v>142</v>
      </c>
      <c r="E47" s="18">
        <v>180</v>
      </c>
      <c r="F47" s="18">
        <v>149</v>
      </c>
      <c r="G47" s="18">
        <v>171</v>
      </c>
      <c r="H47" s="18">
        <v>163</v>
      </c>
      <c r="I47" s="18">
        <v>189</v>
      </c>
      <c r="J47" s="9">
        <v>994</v>
      </c>
      <c r="K47" s="3">
        <v>165.66666666666666</v>
      </c>
      <c r="L47" s="21">
        <f t="shared" si="2"/>
        <v>189</v>
      </c>
    </row>
    <row r="48" spans="1:12" ht="15">
      <c r="A48" s="7">
        <f t="shared" si="1"/>
        <v>45</v>
      </c>
      <c r="B48" s="1" t="s">
        <v>6</v>
      </c>
      <c r="C48" s="16" t="s">
        <v>100</v>
      </c>
      <c r="D48" s="18">
        <f>LOOKUP($B48,'[1]Резултати'!$B$2:$B$50,'[1]Резултати'!C$2:C$50)</f>
        <v>154</v>
      </c>
      <c r="E48" s="18">
        <f>LOOKUP($B48,'[1]Резултати'!$B$2:$B$50,'[1]Резултати'!D$2:D$50)</f>
        <v>176</v>
      </c>
      <c r="F48" s="18">
        <f>LOOKUP($B48,'[1]Резултати'!$B$2:$B$50,'[1]Резултати'!E$2:E$50)</f>
        <v>148</v>
      </c>
      <c r="G48" s="18">
        <f>LOOKUP($B48,'[1]Резултати'!$B$2:$B$50,'[1]Резултати'!F$2:F$50)</f>
        <v>191</v>
      </c>
      <c r="H48" s="18">
        <f>LOOKUP($B48,'[1]Резултати'!$B$2:$B$50,'[1]Резултати'!G$2:G$50)</f>
        <v>181</v>
      </c>
      <c r="I48" s="18">
        <f>LOOKUP($B48,'[1]Резултати'!$B$2:$B$50,'[1]Резултати'!H$2:H$50)</f>
        <v>142</v>
      </c>
      <c r="J48" s="10">
        <f>SUM(D48:I48)</f>
        <v>992</v>
      </c>
      <c r="K48" s="3">
        <f>IF(J48&gt;0,J48/COUNTIF(D48:I48,"&gt;0"),0)</f>
        <v>165.33333333333334</v>
      </c>
      <c r="L48" s="21">
        <f t="shared" si="2"/>
        <v>191</v>
      </c>
    </row>
    <row r="49" spans="1:12" ht="15">
      <c r="A49" s="7">
        <f t="shared" si="1"/>
        <v>46</v>
      </c>
      <c r="B49" s="1" t="s">
        <v>7</v>
      </c>
      <c r="C49" s="16" t="s">
        <v>100</v>
      </c>
      <c r="D49" s="18">
        <f>LOOKUP($B49,'[1]Резултати'!$B$2:$B$50,'[1]Резултати'!C$2:C$50)</f>
        <v>180</v>
      </c>
      <c r="E49" s="18">
        <f>LOOKUP($B49,'[1]Резултати'!$B$2:$B$50,'[1]Резултати'!D$2:D$50)</f>
        <v>154</v>
      </c>
      <c r="F49" s="18">
        <f>LOOKUP($B49,'[1]Резултати'!$B$2:$B$50,'[1]Резултати'!E$2:E$50)</f>
        <v>158</v>
      </c>
      <c r="G49" s="18">
        <f>LOOKUP($B49,'[1]Резултати'!$B$2:$B$50,'[1]Резултати'!F$2:F$50)</f>
        <v>170</v>
      </c>
      <c r="H49" s="18">
        <f>LOOKUP($B49,'[1]Резултати'!$B$2:$B$50,'[1]Резултати'!G$2:G$50)</f>
        <v>180</v>
      </c>
      <c r="I49" s="18">
        <f>LOOKUP($B49,'[1]Резултати'!$B$2:$B$50,'[1]Резултати'!H$2:H$50)</f>
        <v>146</v>
      </c>
      <c r="J49" s="10">
        <f>SUM(D49:I49)</f>
        <v>988</v>
      </c>
      <c r="K49" s="3">
        <f>IF(J49&gt;0,J49/COUNTIF(D49:I49,"&gt;0"),0)</f>
        <v>164.66666666666666</v>
      </c>
      <c r="L49" s="21">
        <f t="shared" si="2"/>
        <v>180</v>
      </c>
    </row>
    <row r="50" spans="1:12" ht="15">
      <c r="A50" s="7">
        <f t="shared" si="1"/>
        <v>47</v>
      </c>
      <c r="B50" s="2" t="s">
        <v>86</v>
      </c>
      <c r="C50" s="15" t="s">
        <v>99</v>
      </c>
      <c r="D50" s="18">
        <v>178</v>
      </c>
      <c r="E50" s="18">
        <v>114</v>
      </c>
      <c r="F50" s="18">
        <v>184</v>
      </c>
      <c r="G50" s="18">
        <v>203</v>
      </c>
      <c r="H50" s="18">
        <v>158</v>
      </c>
      <c r="I50" s="18">
        <v>146</v>
      </c>
      <c r="J50" s="9">
        <v>983</v>
      </c>
      <c r="K50" s="3">
        <v>163.83333333333334</v>
      </c>
      <c r="L50" s="21">
        <f t="shared" si="2"/>
        <v>203</v>
      </c>
    </row>
    <row r="51" spans="1:12" ht="15">
      <c r="A51" s="7">
        <f t="shared" si="1"/>
        <v>48</v>
      </c>
      <c r="B51" s="1" t="s">
        <v>8</v>
      </c>
      <c r="C51" s="16" t="s">
        <v>100</v>
      </c>
      <c r="D51" s="18">
        <f>LOOKUP($B51,'[1]Резултати'!$B$2:$B$50,'[1]Резултати'!C$2:C$50)</f>
        <v>133</v>
      </c>
      <c r="E51" s="18">
        <f>LOOKUP($B51,'[1]Резултати'!$B$2:$B$50,'[1]Резултати'!D$2:D$50)</f>
        <v>178</v>
      </c>
      <c r="F51" s="18">
        <f>LOOKUP($B51,'[1]Резултати'!$B$2:$B$50,'[1]Резултати'!E$2:E$50)</f>
        <v>154</v>
      </c>
      <c r="G51" s="18">
        <f>LOOKUP($B51,'[1]Резултати'!$B$2:$B$50,'[1]Резултати'!F$2:F$50)</f>
        <v>129</v>
      </c>
      <c r="H51" s="18">
        <f>LOOKUP($B51,'[1]Резултати'!$B$2:$B$50,'[1]Резултати'!G$2:G$50)</f>
        <v>185</v>
      </c>
      <c r="I51" s="18">
        <f>LOOKUP($B51,'[1]Резултати'!$B$2:$B$50,'[1]Резултати'!H$2:H$50)</f>
        <v>203</v>
      </c>
      <c r="J51" s="10">
        <f>SUM(D51:I51)</f>
        <v>982</v>
      </c>
      <c r="K51" s="3">
        <f>IF(J51&gt;0,J51/COUNTIF(D51:I51,"&gt;0"),0)</f>
        <v>163.66666666666666</v>
      </c>
      <c r="L51" s="21">
        <f t="shared" si="2"/>
        <v>203</v>
      </c>
    </row>
    <row r="52" spans="1:12" ht="15">
      <c r="A52" s="7">
        <f t="shared" si="1"/>
        <v>49</v>
      </c>
      <c r="B52" s="1" t="s">
        <v>9</v>
      </c>
      <c r="C52" s="16" t="s">
        <v>100</v>
      </c>
      <c r="D52" s="18">
        <f>LOOKUP($B52,'[1]Резултати'!$B$2:$B$50,'[1]Резултати'!C$2:C$50)</f>
        <v>176</v>
      </c>
      <c r="E52" s="18">
        <f>LOOKUP($B52,'[1]Резултати'!$B$2:$B$50,'[1]Резултати'!D$2:D$50)</f>
        <v>152</v>
      </c>
      <c r="F52" s="18">
        <f>LOOKUP($B52,'[1]Резултати'!$B$2:$B$50,'[1]Резултати'!E$2:E$50)</f>
        <v>128</v>
      </c>
      <c r="G52" s="18">
        <f>LOOKUP($B52,'[1]Резултати'!$B$2:$B$50,'[1]Резултати'!F$2:F$50)</f>
        <v>160</v>
      </c>
      <c r="H52" s="18">
        <f>LOOKUP($B52,'[1]Резултати'!$B$2:$B$50,'[1]Резултати'!G$2:G$50)</f>
        <v>202</v>
      </c>
      <c r="I52" s="18">
        <f>LOOKUP($B52,'[1]Резултати'!$B$2:$B$50,'[1]Резултати'!H$2:H$50)</f>
        <v>159</v>
      </c>
      <c r="J52" s="10">
        <f>SUM(D52:I52)</f>
        <v>977</v>
      </c>
      <c r="K52" s="3">
        <f>IF(J52&gt;0,J52/COUNTIF(D52:I52,"&gt;0"),0)</f>
        <v>162.83333333333334</v>
      </c>
      <c r="L52" s="21">
        <f t="shared" si="2"/>
        <v>202</v>
      </c>
    </row>
    <row r="53" spans="1:12" ht="15">
      <c r="A53" s="7">
        <f t="shared" si="1"/>
        <v>50</v>
      </c>
      <c r="B53" s="2" t="s">
        <v>87</v>
      </c>
      <c r="C53" s="15" t="s">
        <v>99</v>
      </c>
      <c r="D53" s="18">
        <v>190</v>
      </c>
      <c r="E53" s="18">
        <v>168</v>
      </c>
      <c r="F53" s="18">
        <v>133</v>
      </c>
      <c r="G53" s="18">
        <v>178</v>
      </c>
      <c r="H53" s="18">
        <v>158</v>
      </c>
      <c r="I53" s="18">
        <v>148</v>
      </c>
      <c r="J53" s="9">
        <v>975</v>
      </c>
      <c r="K53" s="3">
        <v>162.5</v>
      </c>
      <c r="L53" s="21">
        <f t="shared" si="2"/>
        <v>190</v>
      </c>
    </row>
    <row r="54" spans="1:12" ht="15">
      <c r="A54" s="7">
        <f t="shared" si="1"/>
        <v>51</v>
      </c>
      <c r="B54" s="1" t="s">
        <v>10</v>
      </c>
      <c r="C54" s="16" t="s">
        <v>100</v>
      </c>
      <c r="D54" s="18">
        <f>LOOKUP($B54,'[1]Резултати'!$B$2:$B$50,'[1]Резултати'!C$2:C$50)</f>
        <v>193</v>
      </c>
      <c r="E54" s="18">
        <f>LOOKUP($B54,'[1]Резултати'!$B$2:$B$50,'[1]Резултати'!D$2:D$50)</f>
        <v>160</v>
      </c>
      <c r="F54" s="18">
        <f>LOOKUP($B54,'[1]Резултати'!$B$2:$B$50,'[1]Резултати'!E$2:E$50)</f>
        <v>146</v>
      </c>
      <c r="G54" s="18">
        <f>LOOKUP($B54,'[1]Резултати'!$B$2:$B$50,'[1]Резултати'!F$2:F$50)</f>
        <v>151</v>
      </c>
      <c r="H54" s="18">
        <f>LOOKUP($B54,'[1]Резултати'!$B$2:$B$50,'[1]Резултати'!G$2:G$50)</f>
        <v>168</v>
      </c>
      <c r="I54" s="18">
        <f>LOOKUP($B54,'[1]Резултати'!$B$2:$B$50,'[1]Резултати'!H$2:H$50)</f>
        <v>152</v>
      </c>
      <c r="J54" s="10">
        <f>SUM(D54:I54)</f>
        <v>970</v>
      </c>
      <c r="K54" s="3">
        <f>IF(J54&gt;0,J54/COUNTIF(D54:I54,"&gt;0"),0)</f>
        <v>161.66666666666666</v>
      </c>
      <c r="L54" s="21">
        <f t="shared" si="2"/>
        <v>193</v>
      </c>
    </row>
    <row r="55" spans="1:12" ht="15">
      <c r="A55" s="7">
        <f t="shared" si="1"/>
        <v>52</v>
      </c>
      <c r="B55" s="2" t="s">
        <v>88</v>
      </c>
      <c r="C55" s="15" t="s">
        <v>99</v>
      </c>
      <c r="D55" s="18">
        <v>125</v>
      </c>
      <c r="E55" s="18">
        <v>189</v>
      </c>
      <c r="F55" s="18">
        <v>155</v>
      </c>
      <c r="G55" s="18">
        <v>172</v>
      </c>
      <c r="H55" s="18">
        <v>151</v>
      </c>
      <c r="I55" s="18">
        <v>174</v>
      </c>
      <c r="J55" s="9">
        <v>966</v>
      </c>
      <c r="K55" s="3">
        <v>161</v>
      </c>
      <c r="L55" s="21">
        <f t="shared" si="2"/>
        <v>189</v>
      </c>
    </row>
    <row r="56" spans="1:12" ht="15">
      <c r="A56" s="7">
        <f t="shared" si="1"/>
        <v>53</v>
      </c>
      <c r="B56" s="1" t="s">
        <v>11</v>
      </c>
      <c r="C56" s="16" t="s">
        <v>100</v>
      </c>
      <c r="D56" s="18">
        <f>LOOKUP($B56,'[1]Резултати'!$B$2:$B$50,'[1]Резултати'!C$2:C$50)</f>
        <v>127</v>
      </c>
      <c r="E56" s="18">
        <f>LOOKUP($B56,'[1]Резултати'!$B$2:$B$50,'[1]Резултати'!D$2:D$50)</f>
        <v>143</v>
      </c>
      <c r="F56" s="18">
        <f>LOOKUP($B56,'[1]Резултати'!$B$2:$B$50,'[1]Резултати'!E$2:E$50)</f>
        <v>221</v>
      </c>
      <c r="G56" s="18">
        <f>LOOKUP($B56,'[1]Резултати'!$B$2:$B$50,'[1]Резултати'!F$2:F$50)</f>
        <v>166</v>
      </c>
      <c r="H56" s="18">
        <f>LOOKUP($B56,'[1]Резултати'!$B$2:$B$50,'[1]Резултати'!G$2:G$50)</f>
        <v>152</v>
      </c>
      <c r="I56" s="18">
        <f>LOOKUP($B56,'[1]Резултати'!$B$2:$B$50,'[1]Резултати'!H$2:H$50)</f>
        <v>156</v>
      </c>
      <c r="J56" s="10">
        <f>SUM(D56:I56)</f>
        <v>965</v>
      </c>
      <c r="K56" s="3">
        <f>IF(J56&gt;0,J56/COUNTIF(D56:I56,"&gt;0"),0)</f>
        <v>160.83333333333334</v>
      </c>
      <c r="L56" s="21">
        <f t="shared" si="2"/>
        <v>221</v>
      </c>
    </row>
    <row r="57" spans="1:12" ht="15">
      <c r="A57" s="7">
        <f t="shared" si="1"/>
        <v>54</v>
      </c>
      <c r="B57" s="1" t="s">
        <v>12</v>
      </c>
      <c r="C57" s="16" t="s">
        <v>100</v>
      </c>
      <c r="D57" s="18">
        <f>LOOKUP($B57,'[1]Резултати'!$B$2:$B$50,'[1]Резултати'!C$2:C$50)</f>
        <v>161</v>
      </c>
      <c r="E57" s="18">
        <f>LOOKUP($B57,'[1]Резултати'!$B$2:$B$50,'[1]Резултати'!D$2:D$50)</f>
        <v>159</v>
      </c>
      <c r="F57" s="18">
        <f>LOOKUP($B57,'[1]Резултати'!$B$2:$B$50,'[1]Резултати'!E$2:E$50)</f>
        <v>164</v>
      </c>
      <c r="G57" s="18">
        <f>LOOKUP($B57,'[1]Резултати'!$B$2:$B$50,'[1]Резултати'!F$2:F$50)</f>
        <v>180</v>
      </c>
      <c r="H57" s="18">
        <f>LOOKUP($B57,'[1]Резултати'!$B$2:$B$50,'[1]Резултати'!G$2:G$50)</f>
        <v>140</v>
      </c>
      <c r="I57" s="18">
        <f>LOOKUP($B57,'[1]Резултати'!$B$2:$B$50,'[1]Резултати'!H$2:H$50)</f>
        <v>156</v>
      </c>
      <c r="J57" s="10">
        <f>SUM(D57:I57)</f>
        <v>960</v>
      </c>
      <c r="K57" s="3">
        <f>IF(J57&gt;0,J57/COUNTIF(D57:I57,"&gt;0"),0)</f>
        <v>160</v>
      </c>
      <c r="L57" s="21">
        <f t="shared" si="2"/>
        <v>180</v>
      </c>
    </row>
    <row r="58" spans="1:12" ht="15">
      <c r="A58" s="7">
        <f t="shared" si="1"/>
        <v>55</v>
      </c>
      <c r="B58" s="1" t="s">
        <v>13</v>
      </c>
      <c r="C58" s="16" t="s">
        <v>100</v>
      </c>
      <c r="D58" s="18">
        <f>LOOKUP($B58,'[1]Резултати'!$B$2:$B$50,'[1]Резултати'!C$2:C$50)</f>
        <v>179</v>
      </c>
      <c r="E58" s="18">
        <f>LOOKUP($B58,'[1]Резултати'!$B$2:$B$50,'[1]Резултати'!D$2:D$50)</f>
        <v>124</v>
      </c>
      <c r="F58" s="18">
        <f>LOOKUP($B58,'[1]Резултати'!$B$2:$B$50,'[1]Резултати'!E$2:E$50)</f>
        <v>151</v>
      </c>
      <c r="G58" s="18">
        <f>LOOKUP($B58,'[1]Резултати'!$B$2:$B$50,'[1]Резултати'!F$2:F$50)</f>
        <v>129</v>
      </c>
      <c r="H58" s="18">
        <f>LOOKUP($B58,'[1]Резултати'!$B$2:$B$50,'[1]Резултати'!G$2:G$50)</f>
        <v>181</v>
      </c>
      <c r="I58" s="18">
        <f>LOOKUP($B58,'[1]Резултати'!$B$2:$B$50,'[1]Резултати'!H$2:H$50)</f>
        <v>195</v>
      </c>
      <c r="J58" s="10">
        <f>SUM(D58:I58)</f>
        <v>959</v>
      </c>
      <c r="K58" s="3">
        <f>IF(J58&gt;0,J58/COUNTIF(D58:I58,"&gt;0"),0)</f>
        <v>159.83333333333334</v>
      </c>
      <c r="L58" s="21">
        <f t="shared" si="2"/>
        <v>195</v>
      </c>
    </row>
    <row r="59" spans="1:12" ht="15">
      <c r="A59" s="7">
        <f t="shared" si="1"/>
        <v>56</v>
      </c>
      <c r="B59" s="2" t="s">
        <v>89</v>
      </c>
      <c r="C59" s="15" t="s">
        <v>99</v>
      </c>
      <c r="D59" s="18">
        <v>159</v>
      </c>
      <c r="E59" s="18">
        <v>141</v>
      </c>
      <c r="F59" s="18">
        <v>182</v>
      </c>
      <c r="G59" s="18">
        <v>153</v>
      </c>
      <c r="H59" s="18">
        <v>149</v>
      </c>
      <c r="I59" s="18">
        <v>170</v>
      </c>
      <c r="J59" s="9">
        <v>954</v>
      </c>
      <c r="K59" s="3">
        <v>159</v>
      </c>
      <c r="L59" s="21">
        <f t="shared" si="2"/>
        <v>182</v>
      </c>
    </row>
    <row r="60" spans="1:12" ht="15">
      <c r="A60" s="7">
        <f t="shared" si="1"/>
        <v>57</v>
      </c>
      <c r="B60" s="2" t="s">
        <v>90</v>
      </c>
      <c r="C60" s="15" t="s">
        <v>99</v>
      </c>
      <c r="D60" s="18">
        <v>159</v>
      </c>
      <c r="E60" s="18">
        <v>175</v>
      </c>
      <c r="F60" s="18">
        <v>138</v>
      </c>
      <c r="G60" s="18">
        <v>150</v>
      </c>
      <c r="H60" s="18">
        <v>174</v>
      </c>
      <c r="I60" s="18">
        <v>147</v>
      </c>
      <c r="J60" s="9">
        <v>943</v>
      </c>
      <c r="K60" s="3">
        <v>157.16666666666666</v>
      </c>
      <c r="L60" s="21">
        <f t="shared" si="2"/>
        <v>175</v>
      </c>
    </row>
    <row r="61" spans="1:12" ht="15">
      <c r="A61" s="7">
        <f t="shared" si="1"/>
        <v>58</v>
      </c>
      <c r="B61" s="1" t="s">
        <v>14</v>
      </c>
      <c r="C61" s="16" t="s">
        <v>100</v>
      </c>
      <c r="D61" s="18">
        <f>LOOKUP($B61,'[1]Резултати'!$B$2:$B$50,'[1]Резултати'!C$2:C$50)</f>
        <v>187</v>
      </c>
      <c r="E61" s="18">
        <f>LOOKUP($B61,'[1]Резултати'!$B$2:$B$50,'[1]Резултати'!D$2:D$50)</f>
        <v>159</v>
      </c>
      <c r="F61" s="18">
        <f>LOOKUP($B61,'[1]Резултати'!$B$2:$B$50,'[1]Резултати'!E$2:E$50)</f>
        <v>158</v>
      </c>
      <c r="G61" s="18">
        <f>LOOKUP($B61,'[1]Резултати'!$B$2:$B$50,'[1]Резултати'!F$2:F$50)</f>
        <v>141</v>
      </c>
      <c r="H61" s="18">
        <f>LOOKUP($B61,'[1]Резултати'!$B$2:$B$50,'[1]Резултати'!G$2:G$50)</f>
        <v>147</v>
      </c>
      <c r="I61" s="18">
        <f>LOOKUP($B61,'[1]Резултати'!$B$2:$B$50,'[1]Резултати'!H$2:H$50)</f>
        <v>148</v>
      </c>
      <c r="J61" s="10">
        <f>SUM(D61:I61)</f>
        <v>940</v>
      </c>
      <c r="K61" s="3">
        <f>IF(J61&gt;0,J61/COUNTIF(D61:I61,"&gt;0"),0)</f>
        <v>156.66666666666666</v>
      </c>
      <c r="L61" s="21">
        <f t="shared" si="2"/>
        <v>187</v>
      </c>
    </row>
    <row r="62" spans="1:13" ht="15">
      <c r="A62" s="7">
        <f t="shared" si="1"/>
        <v>59</v>
      </c>
      <c r="B62" s="5" t="s">
        <v>15</v>
      </c>
      <c r="C62" s="17" t="s">
        <v>100</v>
      </c>
      <c r="D62" s="19">
        <f>LOOKUP($B62,'[1]Резултати'!$B$2:$B$50,'[1]Резултати'!C$2:C$50)</f>
        <v>162</v>
      </c>
      <c r="E62" s="19">
        <f>LOOKUP($B62,'[1]Резултати'!$B$2:$B$50,'[1]Резултати'!D$2:D$50)</f>
        <v>158</v>
      </c>
      <c r="F62" s="19">
        <f>LOOKUP($B62,'[1]Резултати'!$B$2:$B$50,'[1]Резултати'!E$2:E$50)</f>
        <v>159</v>
      </c>
      <c r="G62" s="19">
        <f>LOOKUP($B62,'[1]Резултати'!$B$2:$B$50,'[1]Резултати'!F$2:F$50)</f>
        <v>161</v>
      </c>
      <c r="H62" s="19">
        <f>LOOKUP($B62,'[1]Резултати'!$B$2:$B$50,'[1]Резултати'!G$2:G$50)</f>
        <v>152</v>
      </c>
      <c r="I62" s="19">
        <f>LOOKUP($B62,'[1]Резултати'!$B$2:$B$50,'[1]Резултати'!H$2:H$50)</f>
        <v>145</v>
      </c>
      <c r="J62" s="11">
        <f>SUM(D62:I62)</f>
        <v>937</v>
      </c>
      <c r="K62" s="20">
        <f>IF(J62&gt;0,J62/COUNTIF(D62:I62,"&gt;0"),0)</f>
        <v>156.16666666666666</v>
      </c>
      <c r="L62" s="22">
        <f t="shared" si="2"/>
        <v>162</v>
      </c>
      <c r="M62" s="6"/>
    </row>
    <row r="63" spans="1:12" ht="15">
      <c r="A63" s="7">
        <f t="shared" si="1"/>
        <v>60</v>
      </c>
      <c r="B63" s="2" t="s">
        <v>91</v>
      </c>
      <c r="C63" s="15" t="s">
        <v>99</v>
      </c>
      <c r="D63" s="18">
        <v>178</v>
      </c>
      <c r="E63" s="18">
        <v>110</v>
      </c>
      <c r="F63" s="18">
        <v>147</v>
      </c>
      <c r="G63" s="18">
        <v>123</v>
      </c>
      <c r="H63" s="18">
        <v>168</v>
      </c>
      <c r="I63" s="18">
        <v>209</v>
      </c>
      <c r="J63" s="9">
        <v>935</v>
      </c>
      <c r="K63" s="3">
        <v>155.83333333333334</v>
      </c>
      <c r="L63" s="21">
        <f t="shared" si="2"/>
        <v>209</v>
      </c>
    </row>
    <row r="64" spans="1:12" ht="15">
      <c r="A64" s="7">
        <f t="shared" si="1"/>
        <v>61</v>
      </c>
      <c r="B64" s="2" t="s">
        <v>92</v>
      </c>
      <c r="C64" s="15" t="s">
        <v>99</v>
      </c>
      <c r="D64" s="18">
        <v>174</v>
      </c>
      <c r="E64" s="18">
        <v>192</v>
      </c>
      <c r="F64" s="18">
        <v>144</v>
      </c>
      <c r="G64" s="18">
        <v>137</v>
      </c>
      <c r="H64" s="18">
        <v>167</v>
      </c>
      <c r="I64" s="18">
        <v>119</v>
      </c>
      <c r="J64" s="9">
        <v>933</v>
      </c>
      <c r="K64" s="3">
        <v>155.5</v>
      </c>
      <c r="L64" s="21">
        <f t="shared" si="2"/>
        <v>192</v>
      </c>
    </row>
    <row r="65" spans="1:12" ht="15">
      <c r="A65" s="7">
        <f t="shared" si="1"/>
        <v>62</v>
      </c>
      <c r="B65" s="2" t="s">
        <v>93</v>
      </c>
      <c r="C65" s="15" t="s">
        <v>99</v>
      </c>
      <c r="D65" s="18">
        <v>146</v>
      </c>
      <c r="E65" s="18">
        <v>152</v>
      </c>
      <c r="F65" s="18">
        <v>177</v>
      </c>
      <c r="G65" s="18">
        <v>150</v>
      </c>
      <c r="H65" s="18">
        <v>143</v>
      </c>
      <c r="I65" s="18">
        <v>158</v>
      </c>
      <c r="J65" s="9">
        <v>926</v>
      </c>
      <c r="K65" s="3">
        <v>154.33333333333334</v>
      </c>
      <c r="L65" s="21">
        <f t="shared" si="2"/>
        <v>177</v>
      </c>
    </row>
    <row r="66" spans="1:12" ht="15">
      <c r="A66" s="7">
        <f t="shared" si="1"/>
        <v>63</v>
      </c>
      <c r="B66" s="1" t="s">
        <v>16</v>
      </c>
      <c r="C66" s="16" t="s">
        <v>100</v>
      </c>
      <c r="D66" s="18">
        <f>LOOKUP($B66,'[1]Резултати'!$B$2:$B$50,'[1]Резултати'!C$2:C$50)</f>
        <v>165</v>
      </c>
      <c r="E66" s="18">
        <f>LOOKUP($B66,'[1]Резултати'!$B$2:$B$50,'[1]Резултати'!D$2:D$50)</f>
        <v>120</v>
      </c>
      <c r="F66" s="18">
        <f>LOOKUP($B66,'[1]Резултати'!$B$2:$B$50,'[1]Резултати'!E$2:E$50)</f>
        <v>172</v>
      </c>
      <c r="G66" s="18">
        <f>LOOKUP($B66,'[1]Резултати'!$B$2:$B$50,'[1]Резултати'!F$2:F$50)</f>
        <v>153</v>
      </c>
      <c r="H66" s="18">
        <f>LOOKUP($B66,'[1]Резултати'!$B$2:$B$50,'[1]Резултати'!G$2:G$50)</f>
        <v>159</v>
      </c>
      <c r="I66" s="18">
        <f>LOOKUP($B66,'[1]Резултати'!$B$2:$B$50,'[1]Резултати'!H$2:H$50)</f>
        <v>156</v>
      </c>
      <c r="J66" s="10">
        <f>SUM(D66:I66)</f>
        <v>925</v>
      </c>
      <c r="K66" s="3">
        <f>IF(J66&gt;0,J66/COUNTIF(D66:I66,"&gt;0"),0)</f>
        <v>154.16666666666666</v>
      </c>
      <c r="L66" s="21">
        <f t="shared" si="2"/>
        <v>172</v>
      </c>
    </row>
    <row r="67" spans="1:12" ht="15">
      <c r="A67" s="7">
        <f t="shared" si="1"/>
        <v>64</v>
      </c>
      <c r="B67" s="1" t="s">
        <v>17</v>
      </c>
      <c r="C67" s="16" t="s">
        <v>100</v>
      </c>
      <c r="D67" s="18">
        <f>LOOKUP($B67,'[1]Резултати'!$B$2:$B$50,'[1]Резултати'!C$2:C$50)</f>
        <v>149</v>
      </c>
      <c r="E67" s="18">
        <f>LOOKUP($B67,'[1]Резултати'!$B$2:$B$50,'[1]Резултати'!D$2:D$50)</f>
        <v>163</v>
      </c>
      <c r="F67" s="18">
        <f>LOOKUP($B67,'[1]Резултати'!$B$2:$B$50,'[1]Резултати'!E$2:E$50)</f>
        <v>160</v>
      </c>
      <c r="G67" s="18">
        <f>LOOKUP($B67,'[1]Резултати'!$B$2:$B$50,'[1]Резултати'!F$2:F$50)</f>
        <v>161</v>
      </c>
      <c r="H67" s="18">
        <f>LOOKUP($B67,'[1]Резултати'!$B$2:$B$50,'[1]Резултати'!G$2:G$50)</f>
        <v>152</v>
      </c>
      <c r="I67" s="18">
        <f>LOOKUP($B67,'[1]Резултати'!$B$2:$B$50,'[1]Резултати'!H$2:H$50)</f>
        <v>138</v>
      </c>
      <c r="J67" s="10">
        <f>SUM(D67:I67)</f>
        <v>923</v>
      </c>
      <c r="K67" s="3">
        <f>IF(J67&gt;0,J67/COUNTIF(D67:I67,"&gt;0"),0)</f>
        <v>153.83333333333334</v>
      </c>
      <c r="L67" s="21">
        <f t="shared" si="2"/>
        <v>163</v>
      </c>
    </row>
    <row r="68" spans="1:12" ht="15">
      <c r="A68" s="7">
        <f t="shared" si="1"/>
        <v>65</v>
      </c>
      <c r="B68" s="1" t="s">
        <v>18</v>
      </c>
      <c r="C68" s="16" t="s">
        <v>100</v>
      </c>
      <c r="D68" s="18">
        <f>LOOKUP($B68,'[1]Резултати'!$B$2:$B$50,'[1]Резултати'!C$2:C$50)</f>
        <v>161</v>
      </c>
      <c r="E68" s="18">
        <f>LOOKUP($B68,'[1]Резултати'!$B$2:$B$50,'[1]Резултати'!D$2:D$50)</f>
        <v>136</v>
      </c>
      <c r="F68" s="18">
        <f>LOOKUP($B68,'[1]Резултати'!$B$2:$B$50,'[1]Резултати'!E$2:E$50)</f>
        <v>149</v>
      </c>
      <c r="G68" s="18">
        <f>LOOKUP($B68,'[1]Резултати'!$B$2:$B$50,'[1]Резултати'!F$2:F$50)</f>
        <v>160</v>
      </c>
      <c r="H68" s="18">
        <f>LOOKUP($B68,'[1]Резултати'!$B$2:$B$50,'[1]Резултати'!G$2:G$50)</f>
        <v>150</v>
      </c>
      <c r="I68" s="18">
        <f>LOOKUP($B68,'[1]Резултати'!$B$2:$B$50,'[1]Резултати'!H$2:H$50)</f>
        <v>167</v>
      </c>
      <c r="J68" s="10">
        <f>SUM(D68:I68)</f>
        <v>923</v>
      </c>
      <c r="K68" s="3">
        <f>IF(J68&gt;0,J68/COUNTIF(D68:I68,"&gt;0"),0)</f>
        <v>153.83333333333334</v>
      </c>
      <c r="L68" s="21">
        <f aca="true" t="shared" si="3" ref="L68:L101">MAX(D68:I68)</f>
        <v>167</v>
      </c>
    </row>
    <row r="69" spans="1:12" ht="15">
      <c r="A69" s="7">
        <f t="shared" si="1"/>
        <v>66</v>
      </c>
      <c r="B69" s="2" t="s">
        <v>94</v>
      </c>
      <c r="C69" s="15" t="s">
        <v>99</v>
      </c>
      <c r="D69" s="18">
        <v>153</v>
      </c>
      <c r="E69" s="18">
        <v>120</v>
      </c>
      <c r="F69" s="18">
        <v>191</v>
      </c>
      <c r="G69" s="18">
        <v>159</v>
      </c>
      <c r="H69" s="18">
        <v>144</v>
      </c>
      <c r="I69" s="18">
        <v>154</v>
      </c>
      <c r="J69" s="9">
        <v>921</v>
      </c>
      <c r="K69" s="3">
        <v>153.5</v>
      </c>
      <c r="L69" s="21">
        <f t="shared" si="3"/>
        <v>191</v>
      </c>
    </row>
    <row r="70" spans="1:12" ht="15">
      <c r="A70" s="7">
        <f aca="true" t="shared" si="4" ref="A70:A101">A69+1</f>
        <v>67</v>
      </c>
      <c r="B70" s="1" t="s">
        <v>19</v>
      </c>
      <c r="C70" s="16" t="s">
        <v>100</v>
      </c>
      <c r="D70" s="18">
        <f>LOOKUP($B70,'[1]Резултати'!$B$2:$B$50,'[1]Резултати'!C$2:C$50)</f>
        <v>120</v>
      </c>
      <c r="E70" s="18">
        <f>LOOKUP($B70,'[1]Резултати'!$B$2:$B$50,'[1]Резултати'!D$2:D$50)</f>
        <v>136</v>
      </c>
      <c r="F70" s="18">
        <f>LOOKUP($B70,'[1]Резултати'!$B$2:$B$50,'[1]Резултати'!E$2:E$50)</f>
        <v>142</v>
      </c>
      <c r="G70" s="18">
        <f>LOOKUP($B70,'[1]Резултати'!$B$2:$B$50,'[1]Резултати'!F$2:F$50)</f>
        <v>192</v>
      </c>
      <c r="H70" s="18">
        <f>LOOKUP($B70,'[1]Резултати'!$B$2:$B$50,'[1]Резултати'!G$2:G$50)</f>
        <v>190</v>
      </c>
      <c r="I70" s="18">
        <f>LOOKUP($B70,'[1]Резултати'!$B$2:$B$50,'[1]Резултати'!H$2:H$50)</f>
        <v>133</v>
      </c>
      <c r="J70" s="10">
        <f aca="true" t="shared" si="5" ref="J70:J77">SUM(D70:I70)</f>
        <v>913</v>
      </c>
      <c r="K70" s="3">
        <f aca="true" t="shared" si="6" ref="K70:K77">IF(J70&gt;0,J70/COUNTIF(D70:I70,"&gt;0"),0)</f>
        <v>152.16666666666666</v>
      </c>
      <c r="L70" s="21">
        <f t="shared" si="3"/>
        <v>192</v>
      </c>
    </row>
    <row r="71" spans="1:12" ht="15">
      <c r="A71" s="7">
        <f t="shared" si="4"/>
        <v>68</v>
      </c>
      <c r="B71" s="1" t="s">
        <v>20</v>
      </c>
      <c r="C71" s="16" t="s">
        <v>100</v>
      </c>
      <c r="D71" s="18">
        <f>LOOKUP($B71,'[1]Резултати'!$B$2:$B$50,'[1]Резултати'!C$2:C$50)</f>
        <v>130</v>
      </c>
      <c r="E71" s="18">
        <f>LOOKUP($B71,'[1]Резултати'!$B$2:$B$50,'[1]Резултати'!D$2:D$50)</f>
        <v>134</v>
      </c>
      <c r="F71" s="18">
        <f>LOOKUP($B71,'[1]Резултати'!$B$2:$B$50,'[1]Резултати'!E$2:E$50)</f>
        <v>164</v>
      </c>
      <c r="G71" s="18">
        <f>LOOKUP($B71,'[1]Резултати'!$B$2:$B$50,'[1]Резултати'!F$2:F$50)</f>
        <v>166</v>
      </c>
      <c r="H71" s="18">
        <f>LOOKUP($B71,'[1]Резултати'!$B$2:$B$50,'[1]Резултати'!G$2:G$50)</f>
        <v>146</v>
      </c>
      <c r="I71" s="18">
        <f>LOOKUP($B71,'[1]Резултати'!$B$2:$B$50,'[1]Резултати'!H$2:H$50)</f>
        <v>168</v>
      </c>
      <c r="J71" s="10">
        <f t="shared" si="5"/>
        <v>908</v>
      </c>
      <c r="K71" s="3">
        <f t="shared" si="6"/>
        <v>151.33333333333334</v>
      </c>
      <c r="L71" s="21">
        <f t="shared" si="3"/>
        <v>168</v>
      </c>
    </row>
    <row r="72" spans="1:12" ht="15">
      <c r="A72" s="7">
        <f t="shared" si="4"/>
        <v>69</v>
      </c>
      <c r="B72" s="1" t="s">
        <v>21</v>
      </c>
      <c r="C72" s="16" t="s">
        <v>100</v>
      </c>
      <c r="D72" s="18">
        <f>LOOKUP($B72,'[1]Резултати'!$B$2:$B$50,'[1]Резултати'!C$2:C$50)</f>
        <v>120</v>
      </c>
      <c r="E72" s="18">
        <f>LOOKUP($B72,'[1]Резултати'!$B$2:$B$50,'[1]Резултати'!D$2:D$50)</f>
        <v>221</v>
      </c>
      <c r="F72" s="18">
        <f>LOOKUP($B72,'[1]Резултати'!$B$2:$B$50,'[1]Резултати'!E$2:E$50)</f>
        <v>119</v>
      </c>
      <c r="G72" s="18">
        <f>LOOKUP($B72,'[1]Резултати'!$B$2:$B$50,'[1]Резултати'!F$2:F$50)</f>
        <v>154</v>
      </c>
      <c r="H72" s="18">
        <f>LOOKUP($B72,'[1]Резултати'!$B$2:$B$50,'[1]Резултати'!G$2:G$50)</f>
        <v>153</v>
      </c>
      <c r="I72" s="18">
        <f>LOOKUP($B72,'[1]Резултати'!$B$2:$B$50,'[1]Резултати'!H$2:H$50)</f>
        <v>134</v>
      </c>
      <c r="J72" s="10">
        <f t="shared" si="5"/>
        <v>901</v>
      </c>
      <c r="K72" s="3">
        <f t="shared" si="6"/>
        <v>150.16666666666666</v>
      </c>
      <c r="L72" s="21">
        <f t="shared" si="3"/>
        <v>221</v>
      </c>
    </row>
    <row r="73" spans="1:12" ht="15">
      <c r="A73" s="7">
        <f t="shared" si="4"/>
        <v>70</v>
      </c>
      <c r="B73" s="1" t="s">
        <v>22</v>
      </c>
      <c r="C73" s="16" t="s">
        <v>100</v>
      </c>
      <c r="D73" s="18">
        <f>LOOKUP($B73,'[1]Резултати'!$B$2:$B$50,'[1]Резултати'!C$2:C$50)</f>
        <v>195</v>
      </c>
      <c r="E73" s="18">
        <f>LOOKUP($B73,'[1]Резултати'!$B$2:$B$50,'[1]Резултати'!D$2:D$50)</f>
        <v>149</v>
      </c>
      <c r="F73" s="18">
        <f>LOOKUP($B73,'[1]Резултати'!$B$2:$B$50,'[1]Резултати'!E$2:E$50)</f>
        <v>124</v>
      </c>
      <c r="G73" s="18">
        <f>LOOKUP($B73,'[1]Резултати'!$B$2:$B$50,'[1]Резултати'!F$2:F$50)</f>
        <v>151</v>
      </c>
      <c r="H73" s="18">
        <f>LOOKUP($B73,'[1]Резултати'!$B$2:$B$50,'[1]Резултати'!G$2:G$50)</f>
        <v>142</v>
      </c>
      <c r="I73" s="18">
        <f>LOOKUP($B73,'[1]Резултати'!$B$2:$B$50,'[1]Резултати'!H$2:H$50)</f>
        <v>136</v>
      </c>
      <c r="J73" s="10">
        <f t="shared" si="5"/>
        <v>897</v>
      </c>
      <c r="K73" s="3">
        <f t="shared" si="6"/>
        <v>149.5</v>
      </c>
      <c r="L73" s="21">
        <f t="shared" si="3"/>
        <v>195</v>
      </c>
    </row>
    <row r="74" spans="1:12" ht="15">
      <c r="A74" s="7">
        <f t="shared" si="4"/>
        <v>71</v>
      </c>
      <c r="B74" s="1" t="s">
        <v>23</v>
      </c>
      <c r="C74" s="16" t="s">
        <v>100</v>
      </c>
      <c r="D74" s="18">
        <f>LOOKUP($B74,'[1]Резултати'!$B$2:$B$50,'[1]Резултати'!C$2:C$50)</f>
        <v>135</v>
      </c>
      <c r="E74" s="18">
        <f>LOOKUP($B74,'[1]Резултати'!$B$2:$B$50,'[1]Резултати'!D$2:D$50)</f>
        <v>115</v>
      </c>
      <c r="F74" s="18">
        <f>LOOKUP($B74,'[1]Резултати'!$B$2:$B$50,'[1]Резултати'!E$2:E$50)</f>
        <v>151</v>
      </c>
      <c r="G74" s="18">
        <f>LOOKUP($B74,'[1]Резултати'!$B$2:$B$50,'[1]Резултати'!F$2:F$50)</f>
        <v>187</v>
      </c>
      <c r="H74" s="18">
        <f>LOOKUP($B74,'[1]Резултати'!$B$2:$B$50,'[1]Резултати'!G$2:G$50)</f>
        <v>146</v>
      </c>
      <c r="I74" s="18">
        <f>LOOKUP($B74,'[1]Резултати'!$B$2:$B$50,'[1]Резултати'!H$2:H$50)</f>
        <v>156</v>
      </c>
      <c r="J74" s="10">
        <f t="shared" si="5"/>
        <v>890</v>
      </c>
      <c r="K74" s="3">
        <f t="shared" si="6"/>
        <v>148.33333333333334</v>
      </c>
      <c r="L74" s="21">
        <f t="shared" si="3"/>
        <v>187</v>
      </c>
    </row>
    <row r="75" spans="1:12" ht="15">
      <c r="A75" s="7">
        <f t="shared" si="4"/>
        <v>72</v>
      </c>
      <c r="B75" s="1" t="s">
        <v>24</v>
      </c>
      <c r="C75" s="16" t="s">
        <v>100</v>
      </c>
      <c r="D75" s="18">
        <f>LOOKUP($B75,'[1]Резултати'!$B$2:$B$50,'[1]Резултати'!C$2:C$50)</f>
        <v>133</v>
      </c>
      <c r="E75" s="18">
        <f>LOOKUP($B75,'[1]Резултати'!$B$2:$B$50,'[1]Резултати'!D$2:D$50)</f>
        <v>168</v>
      </c>
      <c r="F75" s="18">
        <f>LOOKUP($B75,'[1]Резултати'!$B$2:$B$50,'[1]Резултати'!E$2:E$50)</f>
        <v>167</v>
      </c>
      <c r="G75" s="18">
        <f>LOOKUP($B75,'[1]Резултати'!$B$2:$B$50,'[1]Резултати'!F$2:F$50)</f>
        <v>122</v>
      </c>
      <c r="H75" s="18">
        <f>LOOKUP($B75,'[1]Резултати'!$B$2:$B$50,'[1]Резултати'!G$2:G$50)</f>
        <v>131</v>
      </c>
      <c r="I75" s="18">
        <f>LOOKUP($B75,'[1]Резултати'!$B$2:$B$50,'[1]Резултати'!H$2:H$50)</f>
        <v>167</v>
      </c>
      <c r="J75" s="10">
        <f t="shared" si="5"/>
        <v>888</v>
      </c>
      <c r="K75" s="3">
        <f t="shared" si="6"/>
        <v>148</v>
      </c>
      <c r="L75" s="21">
        <f t="shared" si="3"/>
        <v>168</v>
      </c>
    </row>
    <row r="76" spans="1:12" ht="15">
      <c r="A76" s="7">
        <f t="shared" si="4"/>
        <v>73</v>
      </c>
      <c r="B76" s="1" t="s">
        <v>25</v>
      </c>
      <c r="C76" s="16" t="s">
        <v>100</v>
      </c>
      <c r="D76" s="18">
        <f>LOOKUP($B76,'[1]Резултати'!$B$2:$B$50,'[1]Резултати'!C$2:C$50)</f>
        <v>125</v>
      </c>
      <c r="E76" s="18">
        <f>LOOKUP($B76,'[1]Резултати'!$B$2:$B$50,'[1]Резултати'!D$2:D$50)</f>
        <v>131</v>
      </c>
      <c r="F76" s="18">
        <f>LOOKUP($B76,'[1]Резултати'!$B$2:$B$50,'[1]Резултати'!E$2:E$50)</f>
        <v>117</v>
      </c>
      <c r="G76" s="18">
        <f>LOOKUP($B76,'[1]Резултати'!$B$2:$B$50,'[1]Резултати'!F$2:F$50)</f>
        <v>141</v>
      </c>
      <c r="H76" s="18">
        <f>LOOKUP($B76,'[1]Резултати'!$B$2:$B$50,'[1]Резултати'!G$2:G$50)</f>
        <v>188</v>
      </c>
      <c r="I76" s="18">
        <f>LOOKUP($B76,'[1]Резултати'!$B$2:$B$50,'[1]Резултати'!H$2:H$50)</f>
        <v>184</v>
      </c>
      <c r="J76" s="10">
        <f t="shared" si="5"/>
        <v>886</v>
      </c>
      <c r="K76" s="3">
        <f t="shared" si="6"/>
        <v>147.66666666666666</v>
      </c>
      <c r="L76" s="21">
        <f t="shared" si="3"/>
        <v>188</v>
      </c>
    </row>
    <row r="77" spans="1:12" ht="15">
      <c r="A77" s="7">
        <f t="shared" si="4"/>
        <v>74</v>
      </c>
      <c r="B77" s="1" t="s">
        <v>26</v>
      </c>
      <c r="C77" s="16" t="s">
        <v>100</v>
      </c>
      <c r="D77" s="18">
        <f>LOOKUP($B77,'[1]Резултати'!$B$2:$B$50,'[1]Резултати'!C$2:C$50)</f>
        <v>140</v>
      </c>
      <c r="E77" s="18">
        <f>LOOKUP($B77,'[1]Резултати'!$B$2:$B$50,'[1]Резултати'!D$2:D$50)</f>
        <v>108</v>
      </c>
      <c r="F77" s="18">
        <f>LOOKUP($B77,'[1]Резултати'!$B$2:$B$50,'[1]Резултати'!E$2:E$50)</f>
        <v>143</v>
      </c>
      <c r="G77" s="18">
        <f>LOOKUP($B77,'[1]Резултати'!$B$2:$B$50,'[1]Резултати'!F$2:F$50)</f>
        <v>176</v>
      </c>
      <c r="H77" s="18">
        <f>LOOKUP($B77,'[1]Резултати'!$B$2:$B$50,'[1]Резултати'!G$2:G$50)</f>
        <v>132</v>
      </c>
      <c r="I77" s="18">
        <f>LOOKUP($B77,'[1]Резултати'!$B$2:$B$50,'[1]Резултати'!H$2:H$50)</f>
        <v>184</v>
      </c>
      <c r="J77" s="10">
        <f t="shared" si="5"/>
        <v>883</v>
      </c>
      <c r="K77" s="3">
        <f t="shared" si="6"/>
        <v>147.16666666666666</v>
      </c>
      <c r="L77" s="21">
        <f t="shared" si="3"/>
        <v>184</v>
      </c>
    </row>
    <row r="78" spans="1:12" ht="15">
      <c r="A78" s="7">
        <f t="shared" si="4"/>
        <v>75</v>
      </c>
      <c r="B78" s="2" t="s">
        <v>95</v>
      </c>
      <c r="C78" s="15" t="s">
        <v>99</v>
      </c>
      <c r="D78" s="18">
        <v>135</v>
      </c>
      <c r="E78" s="18">
        <v>176</v>
      </c>
      <c r="F78" s="18">
        <v>172</v>
      </c>
      <c r="G78" s="18">
        <v>142</v>
      </c>
      <c r="H78" s="18">
        <v>125</v>
      </c>
      <c r="I78" s="18">
        <v>129</v>
      </c>
      <c r="J78" s="9">
        <v>879</v>
      </c>
      <c r="K78" s="3">
        <v>146.5</v>
      </c>
      <c r="L78" s="21">
        <f t="shared" si="3"/>
        <v>176</v>
      </c>
    </row>
    <row r="79" spans="1:12" ht="15">
      <c r="A79" s="7">
        <f t="shared" si="4"/>
        <v>76</v>
      </c>
      <c r="B79" s="1" t="s">
        <v>27</v>
      </c>
      <c r="C79" s="16" t="s">
        <v>100</v>
      </c>
      <c r="D79" s="18">
        <f>LOOKUP($B79,'[1]Резултати'!$B$2:$B$50,'[1]Резултати'!C$2:C$50)</f>
        <v>113</v>
      </c>
      <c r="E79" s="18">
        <f>LOOKUP($B79,'[1]Резултати'!$B$2:$B$50,'[1]Резултати'!D$2:D$50)</f>
        <v>154</v>
      </c>
      <c r="F79" s="18">
        <f>LOOKUP($B79,'[1]Резултати'!$B$2:$B$50,'[1]Резултати'!E$2:E$50)</f>
        <v>130</v>
      </c>
      <c r="G79" s="18">
        <f>LOOKUP($B79,'[1]Резултати'!$B$2:$B$50,'[1]Резултати'!F$2:F$50)</f>
        <v>150</v>
      </c>
      <c r="H79" s="18">
        <f>LOOKUP($B79,'[1]Резултати'!$B$2:$B$50,'[1]Резултати'!G$2:G$50)</f>
        <v>178</v>
      </c>
      <c r="I79" s="18">
        <f>LOOKUP($B79,'[1]Резултати'!$B$2:$B$50,'[1]Резултати'!H$2:H$50)</f>
        <v>151</v>
      </c>
      <c r="J79" s="10">
        <f>SUM(D79:I79)</f>
        <v>876</v>
      </c>
      <c r="K79" s="3">
        <f>IF(J79&gt;0,J79/COUNTIF(D79:I79,"&gt;0"),0)</f>
        <v>146</v>
      </c>
      <c r="L79" s="21">
        <f t="shared" si="3"/>
        <v>178</v>
      </c>
    </row>
    <row r="80" spans="1:12" ht="15">
      <c r="A80" s="7">
        <f t="shared" si="4"/>
        <v>77</v>
      </c>
      <c r="B80" s="2" t="s">
        <v>96</v>
      </c>
      <c r="C80" s="15" t="s">
        <v>99</v>
      </c>
      <c r="D80" s="18">
        <v>123</v>
      </c>
      <c r="E80" s="18">
        <v>137</v>
      </c>
      <c r="F80" s="18">
        <v>144</v>
      </c>
      <c r="G80" s="18">
        <v>185</v>
      </c>
      <c r="H80" s="18">
        <v>142</v>
      </c>
      <c r="I80" s="18">
        <v>145</v>
      </c>
      <c r="J80" s="9">
        <v>876</v>
      </c>
      <c r="K80" s="3">
        <v>146</v>
      </c>
      <c r="L80" s="21">
        <f t="shared" si="3"/>
        <v>185</v>
      </c>
    </row>
    <row r="81" spans="1:12" ht="15">
      <c r="A81" s="7">
        <f t="shared" si="4"/>
        <v>78</v>
      </c>
      <c r="B81" s="1" t="s">
        <v>28</v>
      </c>
      <c r="C81" s="16" t="s">
        <v>100</v>
      </c>
      <c r="D81" s="18">
        <f>LOOKUP($B81,'[1]Резултати'!$B$2:$B$50,'[1]Резултати'!C$2:C$50)</f>
        <v>123</v>
      </c>
      <c r="E81" s="18">
        <f>LOOKUP($B81,'[1]Резултати'!$B$2:$B$50,'[1]Резултати'!D$2:D$50)</f>
        <v>118</v>
      </c>
      <c r="F81" s="18">
        <f>LOOKUP($B81,'[1]Резултати'!$B$2:$B$50,'[1]Резултати'!E$2:E$50)</f>
        <v>140</v>
      </c>
      <c r="G81" s="18">
        <f>LOOKUP($B81,'[1]Резултати'!$B$2:$B$50,'[1]Резултати'!F$2:F$50)</f>
        <v>138</v>
      </c>
      <c r="H81" s="18">
        <f>LOOKUP($B81,'[1]Резултати'!$B$2:$B$50,'[1]Резултати'!G$2:G$50)</f>
        <v>169</v>
      </c>
      <c r="I81" s="18">
        <f>LOOKUP($B81,'[1]Резултати'!$B$2:$B$50,'[1]Резултати'!H$2:H$50)</f>
        <v>182</v>
      </c>
      <c r="J81" s="10">
        <f>SUM(D81:I81)</f>
        <v>870</v>
      </c>
      <c r="K81" s="3">
        <f>IF(J81&gt;0,J81/COUNTIF(D81:I81,"&gt;0"),0)</f>
        <v>145</v>
      </c>
      <c r="L81" s="21">
        <f t="shared" si="3"/>
        <v>182</v>
      </c>
    </row>
    <row r="82" spans="1:12" ht="15">
      <c r="A82" s="7">
        <f t="shared" si="4"/>
        <v>79</v>
      </c>
      <c r="B82" s="1" t="s">
        <v>29</v>
      </c>
      <c r="C82" s="16" t="s">
        <v>100</v>
      </c>
      <c r="D82" s="18">
        <f>LOOKUP($B82,'[1]Резултати'!$B$2:$B$50,'[1]Резултати'!C$2:C$50)</f>
        <v>125</v>
      </c>
      <c r="E82" s="18">
        <f>LOOKUP($B82,'[1]Резултати'!$B$2:$B$50,'[1]Резултати'!D$2:D$50)</f>
        <v>152</v>
      </c>
      <c r="F82" s="18">
        <f>LOOKUP($B82,'[1]Резултати'!$B$2:$B$50,'[1]Резултати'!E$2:E$50)</f>
        <v>124</v>
      </c>
      <c r="G82" s="18">
        <f>LOOKUP($B82,'[1]Резултати'!$B$2:$B$50,'[1]Резултати'!F$2:F$50)</f>
        <v>199</v>
      </c>
      <c r="H82" s="18">
        <f>LOOKUP($B82,'[1]Резултати'!$B$2:$B$50,'[1]Резултати'!G$2:G$50)</f>
        <v>147</v>
      </c>
      <c r="I82" s="18">
        <f>LOOKUP($B82,'[1]Резултати'!$B$2:$B$50,'[1]Резултати'!H$2:H$50)</f>
        <v>114</v>
      </c>
      <c r="J82" s="10">
        <f>SUM(D82:I82)</f>
        <v>861</v>
      </c>
      <c r="K82" s="3">
        <f>IF(J82&gt;0,J82/COUNTIF(D82:I82,"&gt;0"),0)</f>
        <v>143.5</v>
      </c>
      <c r="L82" s="21">
        <f t="shared" si="3"/>
        <v>199</v>
      </c>
    </row>
    <row r="83" spans="1:12" ht="15">
      <c r="A83" s="7">
        <f t="shared" si="4"/>
        <v>80</v>
      </c>
      <c r="B83" s="2" t="s">
        <v>97</v>
      </c>
      <c r="C83" s="15" t="s">
        <v>99</v>
      </c>
      <c r="D83" s="18">
        <v>169</v>
      </c>
      <c r="E83" s="18">
        <v>132</v>
      </c>
      <c r="F83" s="18">
        <v>170</v>
      </c>
      <c r="G83" s="18">
        <v>157</v>
      </c>
      <c r="H83" s="18">
        <v>130</v>
      </c>
      <c r="I83" s="18">
        <v>101</v>
      </c>
      <c r="J83" s="9">
        <v>859</v>
      </c>
      <c r="K83" s="3">
        <v>143.16666666666666</v>
      </c>
      <c r="L83" s="21">
        <f t="shared" si="3"/>
        <v>170</v>
      </c>
    </row>
    <row r="84" spans="1:12" ht="15">
      <c r="A84" s="7">
        <f t="shared" si="4"/>
        <v>81</v>
      </c>
      <c r="B84" s="1" t="s">
        <v>30</v>
      </c>
      <c r="C84" s="16" t="s">
        <v>100</v>
      </c>
      <c r="D84" s="18">
        <f>LOOKUP($B84,'[1]Резултати'!$B$2:$B$50,'[1]Резултати'!C$2:C$50)</f>
        <v>122</v>
      </c>
      <c r="E84" s="18">
        <f>LOOKUP($B84,'[1]Резултати'!$B$2:$B$50,'[1]Резултати'!D$2:D$50)</f>
        <v>181</v>
      </c>
      <c r="F84" s="18">
        <f>LOOKUP($B84,'[1]Резултати'!$B$2:$B$50,'[1]Резултати'!E$2:E$50)</f>
        <v>146</v>
      </c>
      <c r="G84" s="18">
        <f>LOOKUP($B84,'[1]Резултати'!$B$2:$B$50,'[1]Резултати'!F$2:F$50)</f>
        <v>176</v>
      </c>
      <c r="H84" s="18">
        <f>LOOKUP($B84,'[1]Резултати'!$B$2:$B$50,'[1]Резултати'!G$2:G$50)</f>
        <v>99</v>
      </c>
      <c r="I84" s="18">
        <f>LOOKUP($B84,'[1]Резултати'!$B$2:$B$50,'[1]Резултати'!H$2:H$50)</f>
        <v>128</v>
      </c>
      <c r="J84" s="10">
        <f aca="true" t="shared" si="7" ref="J84:J101">SUM(D84:I84)</f>
        <v>852</v>
      </c>
      <c r="K84" s="3">
        <f aca="true" t="shared" si="8" ref="K84:K101">IF(J84&gt;0,J84/COUNTIF(D84:I84,"&gt;0"),0)</f>
        <v>142</v>
      </c>
      <c r="L84" s="21">
        <f t="shared" si="3"/>
        <v>181</v>
      </c>
    </row>
    <row r="85" spans="1:12" ht="15">
      <c r="A85" s="7">
        <f t="shared" si="4"/>
        <v>82</v>
      </c>
      <c r="B85" s="1" t="s">
        <v>31</v>
      </c>
      <c r="C85" s="16" t="s">
        <v>100</v>
      </c>
      <c r="D85" s="18">
        <f>LOOKUP($B85,'[1]Резултати'!$B$2:$B$50,'[1]Резултати'!C$2:C$50)</f>
        <v>128</v>
      </c>
      <c r="E85" s="18">
        <f>LOOKUP($B85,'[1]Резултати'!$B$2:$B$50,'[1]Резултати'!D$2:D$50)</f>
        <v>162</v>
      </c>
      <c r="F85" s="18">
        <f>LOOKUP($B85,'[1]Резултати'!$B$2:$B$50,'[1]Резултати'!E$2:E$50)</f>
        <v>140</v>
      </c>
      <c r="G85" s="18">
        <f>LOOKUP($B85,'[1]Резултати'!$B$2:$B$50,'[1]Резултати'!F$2:F$50)</f>
        <v>130</v>
      </c>
      <c r="H85" s="18">
        <f>LOOKUP($B85,'[1]Резултати'!$B$2:$B$50,'[1]Резултати'!G$2:G$50)</f>
        <v>130</v>
      </c>
      <c r="I85" s="18">
        <f>LOOKUP($B85,'[1]Резултати'!$B$2:$B$50,'[1]Резултати'!H$2:H$50)</f>
        <v>153</v>
      </c>
      <c r="J85" s="10">
        <f t="shared" si="7"/>
        <v>843</v>
      </c>
      <c r="K85" s="3">
        <f t="shared" si="8"/>
        <v>140.5</v>
      </c>
      <c r="L85" s="21">
        <f t="shared" si="3"/>
        <v>162</v>
      </c>
    </row>
    <row r="86" spans="1:12" ht="15">
      <c r="A86" s="7">
        <f t="shared" si="4"/>
        <v>83</v>
      </c>
      <c r="B86" s="1" t="s">
        <v>32</v>
      </c>
      <c r="C86" s="16" t="s">
        <v>100</v>
      </c>
      <c r="D86" s="18">
        <f>LOOKUP($B86,'[1]Резултати'!$B$2:$B$50,'[1]Резултати'!C$2:C$50)</f>
        <v>118</v>
      </c>
      <c r="E86" s="18">
        <f>LOOKUP($B86,'[1]Резултати'!$B$2:$B$50,'[1]Резултати'!D$2:D$50)</f>
        <v>137</v>
      </c>
      <c r="F86" s="18">
        <f>LOOKUP($B86,'[1]Резултати'!$B$2:$B$50,'[1]Резултати'!E$2:E$50)</f>
        <v>120</v>
      </c>
      <c r="G86" s="18">
        <f>LOOKUP($B86,'[1]Резултати'!$B$2:$B$50,'[1]Резултати'!F$2:F$50)</f>
        <v>157</v>
      </c>
      <c r="H86" s="18">
        <f>LOOKUP($B86,'[1]Резултати'!$B$2:$B$50,'[1]Резултати'!G$2:G$50)</f>
        <v>171</v>
      </c>
      <c r="I86" s="18">
        <f>LOOKUP($B86,'[1]Резултати'!$B$2:$B$50,'[1]Резултати'!H$2:H$50)</f>
        <v>136</v>
      </c>
      <c r="J86" s="10">
        <f t="shared" si="7"/>
        <v>839</v>
      </c>
      <c r="K86" s="3">
        <f t="shared" si="8"/>
        <v>139.83333333333334</v>
      </c>
      <c r="L86" s="21">
        <f t="shared" si="3"/>
        <v>171</v>
      </c>
    </row>
    <row r="87" spans="1:12" ht="15">
      <c r="A87" s="7">
        <f t="shared" si="4"/>
        <v>84</v>
      </c>
      <c r="B87" s="1" t="s">
        <v>33</v>
      </c>
      <c r="C87" s="16" t="s">
        <v>100</v>
      </c>
      <c r="D87" s="18">
        <f>LOOKUP($B87,'[1]Резултати'!$B$2:$B$50,'[1]Резултати'!C$2:C$50)</f>
        <v>129</v>
      </c>
      <c r="E87" s="18">
        <f>LOOKUP($B87,'[1]Резултати'!$B$2:$B$50,'[1]Резултати'!D$2:D$50)</f>
        <v>147</v>
      </c>
      <c r="F87" s="18">
        <f>LOOKUP($B87,'[1]Резултати'!$B$2:$B$50,'[1]Резултати'!E$2:E$50)</f>
        <v>140</v>
      </c>
      <c r="G87" s="18">
        <f>LOOKUP($B87,'[1]Резултати'!$B$2:$B$50,'[1]Резултати'!F$2:F$50)</f>
        <v>141</v>
      </c>
      <c r="H87" s="18">
        <f>LOOKUP($B87,'[1]Резултати'!$B$2:$B$50,'[1]Резултати'!G$2:G$50)</f>
        <v>148</v>
      </c>
      <c r="I87" s="18">
        <f>LOOKUP($B87,'[1]Резултати'!$B$2:$B$50,'[1]Резултати'!H$2:H$50)</f>
        <v>128</v>
      </c>
      <c r="J87" s="10">
        <f t="shared" si="7"/>
        <v>833</v>
      </c>
      <c r="K87" s="3">
        <f t="shared" si="8"/>
        <v>138.83333333333334</v>
      </c>
      <c r="L87" s="21">
        <f t="shared" si="3"/>
        <v>148</v>
      </c>
    </row>
    <row r="88" spans="1:12" ht="15">
      <c r="A88" s="7">
        <f t="shared" si="4"/>
        <v>85</v>
      </c>
      <c r="B88" s="1" t="s">
        <v>34</v>
      </c>
      <c r="C88" s="16" t="s">
        <v>100</v>
      </c>
      <c r="D88" s="18">
        <f>LOOKUP($B88,'[1]Резултати'!$B$2:$B$50,'[1]Резултати'!C$2:C$50)</f>
        <v>152</v>
      </c>
      <c r="E88" s="18">
        <f>LOOKUP($B88,'[1]Резултати'!$B$2:$B$50,'[1]Резултати'!D$2:D$50)</f>
        <v>138</v>
      </c>
      <c r="F88" s="18">
        <f>LOOKUP($B88,'[1]Резултати'!$B$2:$B$50,'[1]Резултати'!E$2:E$50)</f>
        <v>117</v>
      </c>
      <c r="G88" s="18">
        <f>LOOKUP($B88,'[1]Резултати'!$B$2:$B$50,'[1]Резултати'!F$2:F$50)</f>
        <v>155</v>
      </c>
      <c r="H88" s="18">
        <f>LOOKUP($B88,'[1]Резултати'!$B$2:$B$50,'[1]Резултати'!G$2:G$50)</f>
        <v>157</v>
      </c>
      <c r="I88" s="18">
        <f>LOOKUP($B88,'[1]Резултати'!$B$2:$B$50,'[1]Резултати'!H$2:H$50)</f>
        <v>106</v>
      </c>
      <c r="J88" s="10">
        <f t="shared" si="7"/>
        <v>825</v>
      </c>
      <c r="K88" s="3">
        <f t="shared" si="8"/>
        <v>137.5</v>
      </c>
      <c r="L88" s="21">
        <f t="shared" si="3"/>
        <v>157</v>
      </c>
    </row>
    <row r="89" spans="1:12" ht="15">
      <c r="A89" s="7">
        <f t="shared" si="4"/>
        <v>86</v>
      </c>
      <c r="B89" s="1" t="s">
        <v>35</v>
      </c>
      <c r="C89" s="16" t="s">
        <v>100</v>
      </c>
      <c r="D89" s="18">
        <f>LOOKUP($B89,'[1]Резултати'!$B$2:$B$50,'[1]Резултати'!C$2:C$50)</f>
        <v>127</v>
      </c>
      <c r="E89" s="18">
        <f>LOOKUP($B89,'[1]Резултати'!$B$2:$B$50,'[1]Резултати'!D$2:D$50)</f>
        <v>143</v>
      </c>
      <c r="F89" s="18">
        <f>LOOKUP($B89,'[1]Резултати'!$B$2:$B$50,'[1]Резултати'!E$2:E$50)</f>
        <v>122</v>
      </c>
      <c r="G89" s="18">
        <f>LOOKUP($B89,'[1]Резултати'!$B$2:$B$50,'[1]Резултати'!F$2:F$50)</f>
        <v>164</v>
      </c>
      <c r="H89" s="18">
        <f>LOOKUP($B89,'[1]Резултати'!$B$2:$B$50,'[1]Резултати'!G$2:G$50)</f>
        <v>127</v>
      </c>
      <c r="I89" s="18">
        <f>LOOKUP($B89,'[1]Резултати'!$B$2:$B$50,'[1]Резултати'!H$2:H$50)</f>
        <v>132</v>
      </c>
      <c r="J89" s="10">
        <f t="shared" si="7"/>
        <v>815</v>
      </c>
      <c r="K89" s="3">
        <f t="shared" si="8"/>
        <v>135.83333333333334</v>
      </c>
      <c r="L89" s="21">
        <f t="shared" si="3"/>
        <v>164</v>
      </c>
    </row>
    <row r="90" spans="1:12" ht="15">
      <c r="A90" s="7">
        <f t="shared" si="4"/>
        <v>87</v>
      </c>
      <c r="B90" s="1" t="s">
        <v>36</v>
      </c>
      <c r="C90" s="16" t="s">
        <v>100</v>
      </c>
      <c r="D90" s="18">
        <f>LOOKUP($B90,'[1]Резултати'!$B$2:$B$50,'[1]Резултати'!C$2:C$50)</f>
        <v>134</v>
      </c>
      <c r="E90" s="18">
        <f>LOOKUP($B90,'[1]Резултати'!$B$2:$B$50,'[1]Резултати'!D$2:D$50)</f>
        <v>137</v>
      </c>
      <c r="F90" s="18">
        <f>LOOKUP($B90,'[1]Резултати'!$B$2:$B$50,'[1]Резултати'!E$2:E$50)</f>
        <v>119</v>
      </c>
      <c r="G90" s="18">
        <f>LOOKUP($B90,'[1]Резултати'!$B$2:$B$50,'[1]Резултати'!F$2:F$50)</f>
        <v>127</v>
      </c>
      <c r="H90" s="18">
        <f>LOOKUP($B90,'[1]Резултати'!$B$2:$B$50,'[1]Резултати'!G$2:G$50)</f>
        <v>163</v>
      </c>
      <c r="I90" s="18">
        <f>LOOKUP($B90,'[1]Резултати'!$B$2:$B$50,'[1]Резултати'!H$2:H$50)</f>
        <v>132</v>
      </c>
      <c r="J90" s="10">
        <f t="shared" si="7"/>
        <v>812</v>
      </c>
      <c r="K90" s="3">
        <f t="shared" si="8"/>
        <v>135.33333333333334</v>
      </c>
      <c r="L90" s="21">
        <f t="shared" si="3"/>
        <v>163</v>
      </c>
    </row>
    <row r="91" spans="1:12" ht="15">
      <c r="A91" s="7">
        <f t="shared" si="4"/>
        <v>88</v>
      </c>
      <c r="B91" s="1" t="s">
        <v>37</v>
      </c>
      <c r="C91" s="16" t="s">
        <v>100</v>
      </c>
      <c r="D91" s="18">
        <f>LOOKUP($B91,'[1]Резултати'!$B$2:$B$50,'[1]Резултати'!C$2:C$50)</f>
        <v>136</v>
      </c>
      <c r="E91" s="18">
        <f>LOOKUP($B91,'[1]Резултати'!$B$2:$B$50,'[1]Резултати'!D$2:D$50)</f>
        <v>140</v>
      </c>
      <c r="F91" s="18">
        <f>LOOKUP($B91,'[1]Резултати'!$B$2:$B$50,'[1]Резултати'!E$2:E$50)</f>
        <v>149</v>
      </c>
      <c r="G91" s="18">
        <f>LOOKUP($B91,'[1]Резултати'!$B$2:$B$50,'[1]Резултати'!F$2:F$50)</f>
        <v>143</v>
      </c>
      <c r="H91" s="18">
        <f>LOOKUP($B91,'[1]Резултати'!$B$2:$B$50,'[1]Резултати'!G$2:G$50)</f>
        <v>125</v>
      </c>
      <c r="I91" s="18">
        <f>LOOKUP($B91,'[1]Резултати'!$B$2:$B$50,'[1]Резултати'!H$2:H$50)</f>
        <v>117</v>
      </c>
      <c r="J91" s="10">
        <f t="shared" si="7"/>
        <v>810</v>
      </c>
      <c r="K91" s="3">
        <f t="shared" si="8"/>
        <v>135</v>
      </c>
      <c r="L91" s="21">
        <f t="shared" si="3"/>
        <v>149</v>
      </c>
    </row>
    <row r="92" spans="1:12" ht="15">
      <c r="A92" s="7">
        <f t="shared" si="4"/>
        <v>89</v>
      </c>
      <c r="B92" s="1" t="s">
        <v>38</v>
      </c>
      <c r="C92" s="16" t="s">
        <v>100</v>
      </c>
      <c r="D92" s="18">
        <f>LOOKUP($B92,'[1]Резултати'!$B$2:$B$50,'[1]Резултати'!C$2:C$50)</f>
        <v>145</v>
      </c>
      <c r="E92" s="18">
        <f>LOOKUP($B92,'[1]Резултати'!$B$2:$B$50,'[1]Резултати'!D$2:D$50)</f>
        <v>141</v>
      </c>
      <c r="F92" s="18">
        <f>LOOKUP($B92,'[1]Резултати'!$B$2:$B$50,'[1]Резултати'!E$2:E$50)</f>
        <v>106</v>
      </c>
      <c r="G92" s="18">
        <f>LOOKUP($B92,'[1]Резултати'!$B$2:$B$50,'[1]Резултати'!F$2:F$50)</f>
        <v>145</v>
      </c>
      <c r="H92" s="18">
        <f>LOOKUP($B92,'[1]Резултати'!$B$2:$B$50,'[1]Резултати'!G$2:G$50)</f>
        <v>146</v>
      </c>
      <c r="I92" s="18">
        <f>LOOKUP($B92,'[1]Резултати'!$B$2:$B$50,'[1]Резултати'!H$2:H$50)</f>
        <v>120</v>
      </c>
      <c r="J92" s="10">
        <f t="shared" si="7"/>
        <v>803</v>
      </c>
      <c r="K92" s="3">
        <f t="shared" si="8"/>
        <v>133.83333333333334</v>
      </c>
      <c r="L92" s="21">
        <f t="shared" si="3"/>
        <v>146</v>
      </c>
    </row>
    <row r="93" spans="1:12" ht="15">
      <c r="A93" s="7">
        <f t="shared" si="4"/>
        <v>90</v>
      </c>
      <c r="B93" s="1" t="s">
        <v>39</v>
      </c>
      <c r="C93" s="16" t="s">
        <v>100</v>
      </c>
      <c r="D93" s="18">
        <f>LOOKUP($B93,'[1]Резултати'!$B$2:$B$50,'[1]Резултати'!C$2:C$50)</f>
        <v>141</v>
      </c>
      <c r="E93" s="18">
        <f>LOOKUP($B93,'[1]Резултати'!$B$2:$B$50,'[1]Резултати'!D$2:D$50)</f>
        <v>132</v>
      </c>
      <c r="F93" s="18">
        <f>LOOKUP($B93,'[1]Резултати'!$B$2:$B$50,'[1]Резултати'!E$2:E$50)</f>
        <v>102</v>
      </c>
      <c r="G93" s="18">
        <f>LOOKUP($B93,'[1]Резултати'!$B$2:$B$50,'[1]Резултати'!F$2:F$50)</f>
        <v>139</v>
      </c>
      <c r="H93" s="18">
        <f>LOOKUP($B93,'[1]Резултати'!$B$2:$B$50,'[1]Резултати'!G$2:G$50)</f>
        <v>126</v>
      </c>
      <c r="I93" s="18">
        <f>LOOKUP($B93,'[1]Резултати'!$B$2:$B$50,'[1]Резултати'!H$2:H$50)</f>
        <v>163</v>
      </c>
      <c r="J93" s="10">
        <f t="shared" si="7"/>
        <v>803</v>
      </c>
      <c r="K93" s="3">
        <f t="shared" si="8"/>
        <v>133.83333333333334</v>
      </c>
      <c r="L93" s="21">
        <f t="shared" si="3"/>
        <v>163</v>
      </c>
    </row>
    <row r="94" spans="1:12" ht="15">
      <c r="A94" s="7">
        <f t="shared" si="4"/>
        <v>91</v>
      </c>
      <c r="B94" s="1" t="s">
        <v>40</v>
      </c>
      <c r="C94" s="16" t="s">
        <v>100</v>
      </c>
      <c r="D94" s="18">
        <f>LOOKUP($B94,'[1]Резултати'!$B$2:$B$50,'[1]Резултати'!C$2:C$50)</f>
        <v>141</v>
      </c>
      <c r="E94" s="18">
        <f>LOOKUP($B94,'[1]Резултати'!$B$2:$B$50,'[1]Резултати'!D$2:D$50)</f>
        <v>108</v>
      </c>
      <c r="F94" s="18">
        <f>LOOKUP($B94,'[1]Резултати'!$B$2:$B$50,'[1]Резултати'!E$2:E$50)</f>
        <v>185</v>
      </c>
      <c r="G94" s="18">
        <f>LOOKUP($B94,'[1]Резултати'!$B$2:$B$50,'[1]Резултати'!F$2:F$50)</f>
        <v>128</v>
      </c>
      <c r="H94" s="18">
        <f>LOOKUP($B94,'[1]Резултати'!$B$2:$B$50,'[1]Резултати'!G$2:G$50)</f>
        <v>103</v>
      </c>
      <c r="I94" s="18">
        <f>LOOKUP($B94,'[1]Резултати'!$B$2:$B$50,'[1]Резултати'!H$2:H$50)</f>
        <v>136</v>
      </c>
      <c r="J94" s="10">
        <f t="shared" si="7"/>
        <v>801</v>
      </c>
      <c r="K94" s="3">
        <f t="shared" si="8"/>
        <v>133.5</v>
      </c>
      <c r="L94" s="21">
        <f t="shared" si="3"/>
        <v>185</v>
      </c>
    </row>
    <row r="95" spans="1:12" ht="15">
      <c r="A95" s="7">
        <f t="shared" si="4"/>
        <v>92</v>
      </c>
      <c r="B95" s="1" t="s">
        <v>41</v>
      </c>
      <c r="C95" s="16" t="s">
        <v>100</v>
      </c>
      <c r="D95" s="18">
        <f>LOOKUP($B95,'[1]Резултати'!$B$2:$B$50,'[1]Резултати'!C$2:C$50)</f>
        <v>155</v>
      </c>
      <c r="E95" s="18">
        <f>LOOKUP($B95,'[1]Резултати'!$B$2:$B$50,'[1]Резултати'!D$2:D$50)</f>
        <v>125</v>
      </c>
      <c r="F95" s="18">
        <f>LOOKUP($B95,'[1]Резултати'!$B$2:$B$50,'[1]Резултати'!E$2:E$50)</f>
        <v>128</v>
      </c>
      <c r="G95" s="18">
        <f>LOOKUP($B95,'[1]Резултати'!$B$2:$B$50,'[1]Резултати'!F$2:F$50)</f>
        <v>120</v>
      </c>
      <c r="H95" s="18">
        <f>LOOKUP($B95,'[1]Резултати'!$B$2:$B$50,'[1]Резултати'!G$2:G$50)</f>
        <v>119</v>
      </c>
      <c r="I95" s="18">
        <f>LOOKUP($B95,'[1]Резултати'!$B$2:$B$50,'[1]Резултати'!H$2:H$50)</f>
        <v>154</v>
      </c>
      <c r="J95" s="10">
        <f t="shared" si="7"/>
        <v>801</v>
      </c>
      <c r="K95" s="3">
        <f t="shared" si="8"/>
        <v>133.5</v>
      </c>
      <c r="L95" s="21">
        <f t="shared" si="3"/>
        <v>155</v>
      </c>
    </row>
    <row r="96" spans="1:12" ht="15">
      <c r="A96" s="7">
        <f t="shared" si="4"/>
        <v>93</v>
      </c>
      <c r="B96" s="1" t="s">
        <v>42</v>
      </c>
      <c r="C96" s="16" t="s">
        <v>100</v>
      </c>
      <c r="D96" s="18">
        <f>LOOKUP($B96,'[1]Резултати'!$B$2:$B$50,'[1]Резултати'!C$2:C$50)</f>
        <v>138</v>
      </c>
      <c r="E96" s="18">
        <f>LOOKUP($B96,'[1]Резултати'!$B$2:$B$50,'[1]Резултати'!D$2:D$50)</f>
        <v>140</v>
      </c>
      <c r="F96" s="18">
        <f>LOOKUP($B96,'[1]Резултати'!$B$2:$B$50,'[1]Резултати'!E$2:E$50)</f>
        <v>111</v>
      </c>
      <c r="G96" s="18">
        <f>LOOKUP($B96,'[1]Резултати'!$B$2:$B$50,'[1]Резултати'!F$2:F$50)</f>
        <v>113</v>
      </c>
      <c r="H96" s="18">
        <f>LOOKUP($B96,'[1]Резултати'!$B$2:$B$50,'[1]Резултати'!G$2:G$50)</f>
        <v>160</v>
      </c>
      <c r="I96" s="18">
        <f>LOOKUP($B96,'[1]Резултати'!$B$2:$B$50,'[1]Резултати'!H$2:H$50)</f>
        <v>131</v>
      </c>
      <c r="J96" s="10">
        <f t="shared" si="7"/>
        <v>793</v>
      </c>
      <c r="K96" s="3">
        <f t="shared" si="8"/>
        <v>132.16666666666666</v>
      </c>
      <c r="L96" s="21">
        <f t="shared" si="3"/>
        <v>160</v>
      </c>
    </row>
    <row r="97" spans="1:12" ht="15">
      <c r="A97" s="7">
        <f t="shared" si="4"/>
        <v>94</v>
      </c>
      <c r="B97" s="1" t="s">
        <v>43</v>
      </c>
      <c r="C97" s="16" t="s">
        <v>100</v>
      </c>
      <c r="D97" s="18">
        <f>LOOKUP($B97,'[1]Резултати'!$B$2:$B$50,'[1]Резултати'!C$2:C$50)</f>
        <v>165</v>
      </c>
      <c r="E97" s="18">
        <f>LOOKUP($B97,'[1]Резултати'!$B$2:$B$50,'[1]Резултати'!D$2:D$50)</f>
        <v>129</v>
      </c>
      <c r="F97" s="18">
        <f>LOOKUP($B97,'[1]Резултати'!$B$2:$B$50,'[1]Резултати'!E$2:E$50)</f>
        <v>122</v>
      </c>
      <c r="G97" s="18">
        <f>LOOKUP($B97,'[1]Резултати'!$B$2:$B$50,'[1]Резултати'!F$2:F$50)</f>
        <v>122</v>
      </c>
      <c r="H97" s="18">
        <f>LOOKUP($B97,'[1]Резултати'!$B$2:$B$50,'[1]Резултати'!G$2:G$50)</f>
        <v>131</v>
      </c>
      <c r="I97" s="18">
        <f>LOOKUP($B97,'[1]Резултати'!$B$2:$B$50,'[1]Резултати'!H$2:H$50)</f>
        <v>106</v>
      </c>
      <c r="J97" s="10">
        <f t="shared" si="7"/>
        <v>775</v>
      </c>
      <c r="K97" s="3">
        <f t="shared" si="8"/>
        <v>129.16666666666666</v>
      </c>
      <c r="L97" s="21">
        <f t="shared" si="3"/>
        <v>165</v>
      </c>
    </row>
    <row r="98" spans="1:12" ht="15">
      <c r="A98" s="7">
        <f t="shared" si="4"/>
        <v>95</v>
      </c>
      <c r="B98" s="1" t="s">
        <v>44</v>
      </c>
      <c r="C98" s="16" t="s">
        <v>100</v>
      </c>
      <c r="D98" s="18">
        <f>LOOKUP($B98,'[1]Резултати'!$B$2:$B$50,'[1]Резултати'!C$2:C$50)</f>
        <v>143</v>
      </c>
      <c r="E98" s="18">
        <f>LOOKUP($B98,'[1]Резултати'!$B$2:$B$50,'[1]Резултати'!D$2:D$50)</f>
        <v>159</v>
      </c>
      <c r="F98" s="18">
        <f>LOOKUP($B98,'[1]Резултати'!$B$2:$B$50,'[1]Резултати'!E$2:E$50)</f>
        <v>108</v>
      </c>
      <c r="G98" s="18">
        <f>LOOKUP($B98,'[1]Резултати'!$B$2:$B$50,'[1]Резултати'!F$2:F$50)</f>
        <v>121</v>
      </c>
      <c r="H98" s="18">
        <f>LOOKUP($B98,'[1]Резултати'!$B$2:$B$50,'[1]Резултати'!G$2:G$50)</f>
        <v>123</v>
      </c>
      <c r="I98" s="18">
        <f>LOOKUP($B98,'[1]Резултати'!$B$2:$B$50,'[1]Резултати'!H$2:H$50)</f>
        <v>115</v>
      </c>
      <c r="J98" s="10">
        <f t="shared" si="7"/>
        <v>769</v>
      </c>
      <c r="K98" s="3">
        <f t="shared" si="8"/>
        <v>128.16666666666666</v>
      </c>
      <c r="L98" s="21">
        <f t="shared" si="3"/>
        <v>159</v>
      </c>
    </row>
    <row r="99" spans="1:12" ht="15">
      <c r="A99" s="7">
        <f t="shared" si="4"/>
        <v>96</v>
      </c>
      <c r="B99" s="1" t="s">
        <v>45</v>
      </c>
      <c r="C99" s="16" t="s">
        <v>100</v>
      </c>
      <c r="D99" s="18">
        <f>LOOKUP($B99,'[1]Резултати'!$B$2:$B$50,'[1]Резултати'!C$2:C$50)</f>
        <v>120</v>
      </c>
      <c r="E99" s="18">
        <f>LOOKUP($B99,'[1]Резултати'!$B$2:$B$50,'[1]Резултати'!D$2:D$50)</f>
        <v>104</v>
      </c>
      <c r="F99" s="18">
        <f>LOOKUP($B99,'[1]Резултати'!$B$2:$B$50,'[1]Резултати'!E$2:E$50)</f>
        <v>141</v>
      </c>
      <c r="G99" s="18">
        <f>LOOKUP($B99,'[1]Резултати'!$B$2:$B$50,'[1]Резултати'!F$2:F$50)</f>
        <v>122</v>
      </c>
      <c r="H99" s="18">
        <f>LOOKUP($B99,'[1]Резултати'!$B$2:$B$50,'[1]Резултати'!G$2:G$50)</f>
        <v>129</v>
      </c>
      <c r="I99" s="18">
        <f>LOOKUP($B99,'[1]Резултати'!$B$2:$B$50,'[1]Резултати'!H$2:H$50)</f>
        <v>114</v>
      </c>
      <c r="J99" s="10">
        <f t="shared" si="7"/>
        <v>730</v>
      </c>
      <c r="K99" s="3">
        <f t="shared" si="8"/>
        <v>121.66666666666667</v>
      </c>
      <c r="L99" s="21">
        <f t="shared" si="3"/>
        <v>141</v>
      </c>
    </row>
    <row r="100" spans="1:12" ht="15">
      <c r="A100" s="7">
        <f t="shared" si="4"/>
        <v>97</v>
      </c>
      <c r="B100" s="1" t="s">
        <v>46</v>
      </c>
      <c r="C100" s="16" t="s">
        <v>100</v>
      </c>
      <c r="D100" s="18">
        <f>LOOKUP($B100,'[1]Резултати'!$B$2:$B$50,'[1]Резултати'!C$2:C$50)</f>
        <v>84</v>
      </c>
      <c r="E100" s="18">
        <f>LOOKUP($B100,'[1]Резултати'!$B$2:$B$50,'[1]Резултати'!D$2:D$50)</f>
        <v>107</v>
      </c>
      <c r="F100" s="18">
        <f>LOOKUP($B100,'[1]Резултати'!$B$2:$B$50,'[1]Резултати'!E$2:E$50)</f>
        <v>84</v>
      </c>
      <c r="G100" s="18">
        <f>LOOKUP($B100,'[1]Резултати'!$B$2:$B$50,'[1]Резултати'!F$2:F$50)</f>
        <v>138</v>
      </c>
      <c r="H100" s="18">
        <f>LOOKUP($B100,'[1]Резултати'!$B$2:$B$50,'[1]Резултати'!G$2:G$50)</f>
        <v>124</v>
      </c>
      <c r="I100" s="18">
        <f>LOOKUP($B100,'[1]Резултати'!$B$2:$B$50,'[1]Резултати'!H$2:H$50)</f>
        <v>137</v>
      </c>
      <c r="J100" s="10">
        <f t="shared" si="7"/>
        <v>674</v>
      </c>
      <c r="K100" s="3">
        <f t="shared" si="8"/>
        <v>112.33333333333333</v>
      </c>
      <c r="L100" s="21">
        <f t="shared" si="3"/>
        <v>138</v>
      </c>
    </row>
    <row r="101" spans="1:12" ht="15">
      <c r="A101" s="7">
        <f t="shared" si="4"/>
        <v>98</v>
      </c>
      <c r="B101" s="1" t="s">
        <v>47</v>
      </c>
      <c r="C101" s="16" t="s">
        <v>100</v>
      </c>
      <c r="D101" s="18">
        <f>LOOKUP($B101,'[1]Резултати'!$B$2:$B$50,'[1]Резултати'!C$2:C$50)</f>
        <v>104</v>
      </c>
      <c r="E101" s="18">
        <f>LOOKUP($B101,'[1]Резултати'!$B$2:$B$50,'[1]Резултати'!D$2:D$50)</f>
        <v>78</v>
      </c>
      <c r="F101" s="18">
        <f>LOOKUP($B101,'[1]Резултати'!$B$2:$B$50,'[1]Резултати'!E$2:E$50)</f>
        <v>69</v>
      </c>
      <c r="G101" s="18">
        <f>LOOKUP($B101,'[1]Резултати'!$B$2:$B$50,'[1]Резултати'!F$2:F$50)</f>
        <v>109</v>
      </c>
      <c r="H101" s="18">
        <f>LOOKUP($B101,'[1]Резултати'!$B$2:$B$50,'[1]Резултати'!G$2:G$50)</f>
        <v>110</v>
      </c>
      <c r="I101" s="18">
        <f>LOOKUP($B101,'[1]Резултати'!$B$2:$B$50,'[1]Резултати'!H$2:H$50)</f>
        <v>140</v>
      </c>
      <c r="J101" s="10">
        <f t="shared" si="7"/>
        <v>610</v>
      </c>
      <c r="K101" s="3">
        <f t="shared" si="8"/>
        <v>101.66666666666667</v>
      </c>
      <c r="L101" s="21">
        <f t="shared" si="3"/>
        <v>140</v>
      </c>
    </row>
  </sheetData>
  <sheetProtection/>
  <mergeCells count="1">
    <mergeCell ref="A1:L1"/>
  </mergeCells>
  <conditionalFormatting sqref="D4:I51">
    <cfRule type="cellIs" priority="7" dxfId="8" operator="greaterThanOrEqual" stopIfTrue="1">
      <formula>250</formula>
    </cfRule>
    <cfRule type="cellIs" priority="8" dxfId="9" operator="greaterThanOrEqual" stopIfTrue="1">
      <formula>200</formula>
    </cfRule>
  </conditionalFormatting>
  <conditionalFormatting sqref="K4:K51">
    <cfRule type="cellIs" priority="5" dxfId="8" operator="greaterThanOrEqual" stopIfTrue="1">
      <formula>200</formula>
    </cfRule>
    <cfRule type="cellIs" priority="6" dxfId="9" operator="greaterThanOrEqual" stopIfTrue="1">
      <formula>190</formula>
    </cfRule>
  </conditionalFormatting>
  <conditionalFormatting sqref="D52:I101">
    <cfRule type="cellIs" priority="3" dxfId="8" operator="greaterThanOrEqual" stopIfTrue="1">
      <formula>250</formula>
    </cfRule>
    <cfRule type="cellIs" priority="4" dxfId="9" operator="greaterThanOrEqual" stopIfTrue="1">
      <formula>200</formula>
    </cfRule>
  </conditionalFormatting>
  <conditionalFormatting sqref="K52:K101">
    <cfRule type="cellIs" priority="1" dxfId="8" operator="greaterThanOrEqual" stopIfTrue="1">
      <formula>200</formula>
    </cfRule>
    <cfRule type="cellIs" priority="2" dxfId="9" operator="greaterThanOrEqual" stopIfTrue="1">
      <formula>190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Intimpex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Alekian</dc:creator>
  <cp:keywords/>
  <dc:description/>
  <cp:lastModifiedBy>George Alekian</cp:lastModifiedBy>
  <dcterms:created xsi:type="dcterms:W3CDTF">2008-02-26T08:28:01Z</dcterms:created>
  <dcterms:modified xsi:type="dcterms:W3CDTF">2008-04-01T12:23:57Z</dcterms:modified>
  <cp:category/>
  <cp:version/>
  <cp:contentType/>
  <cp:contentStatus/>
</cp:coreProperties>
</file>